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0" yWindow="0" windowWidth="20730" windowHeight="8055" firstSheet="6" activeTab="12"/>
  </bookViews>
  <sheets>
    <sheet name="Die Birnen" sheetId="12" r:id="rId1"/>
    <sheet name="Die Kelgelschlümpfe" sheetId="11" r:id="rId2"/>
    <sheet name="Tennis-Scharf-Schützen" sheetId="10" r:id="rId3"/>
    <sheet name="Team Lukassen-Breuker" sheetId="9" r:id="rId4"/>
    <sheet name="Wir können immer" sheetId="8" r:id="rId5"/>
    <sheet name="Wir wollen nie !" sheetId="7" r:id="rId6"/>
    <sheet name="Beerenkämper2.0" sheetId="6" r:id="rId7"/>
    <sheet name="Die Sunny´s" sheetId="5" r:id="rId8"/>
    <sheet name="MuFoB´s" sheetId="4" r:id="rId9"/>
    <sheet name="Die Leichtathleten" sheetId="3" r:id="rId10"/>
    <sheet name="St. Fauli" sheetId="1" r:id="rId11"/>
    <sheet name="Gesamt" sheetId="13" r:id="rId12"/>
    <sheet name="Mannschaft" sheetId="14" r:id="rId13"/>
  </sheets>
  <calcPr calcId="114210"/>
</workbook>
</file>

<file path=xl/calcChain.xml><?xml version="1.0" encoding="utf-8"?>
<calcChain xmlns="http://schemas.openxmlformats.org/spreadsheetml/2006/main">
  <c r="F12" i="13"/>
  <c r="M32"/>
  <c r="F49"/>
  <c r="F20"/>
  <c r="F44"/>
  <c r="M6"/>
  <c r="F14"/>
  <c r="M15"/>
  <c r="M26"/>
  <c r="F10"/>
  <c r="M29"/>
  <c r="F7"/>
  <c r="F40"/>
  <c r="F47"/>
  <c r="M21"/>
  <c r="F27"/>
  <c r="F25"/>
  <c r="F18"/>
  <c r="M30"/>
  <c r="F26"/>
  <c r="M11"/>
  <c r="M27"/>
  <c r="F41"/>
  <c r="F24"/>
  <c r="M25"/>
  <c r="M18"/>
  <c r="F38"/>
  <c r="F32"/>
  <c r="F46"/>
  <c r="M24"/>
  <c r="F13"/>
  <c r="F35"/>
  <c r="F29"/>
  <c r="F19"/>
  <c r="M19"/>
  <c r="F42"/>
  <c r="M4"/>
  <c r="M9"/>
  <c r="M17"/>
  <c r="F4"/>
  <c r="M5"/>
  <c r="M10"/>
  <c r="M28"/>
  <c r="M12"/>
  <c r="M13"/>
  <c r="M14"/>
  <c r="M33"/>
  <c r="M22"/>
  <c r="F43"/>
  <c r="F21"/>
  <c r="F11"/>
  <c r="F48"/>
  <c r="F36"/>
  <c r="F31"/>
  <c r="F30"/>
  <c r="F8"/>
  <c r="F45"/>
  <c r="F23"/>
  <c r="F22"/>
  <c r="F34"/>
  <c r="F5"/>
  <c r="F6"/>
  <c r="F39"/>
  <c r="F15"/>
  <c r="F17"/>
  <c r="F9"/>
  <c r="F16"/>
  <c r="F28"/>
  <c r="F37"/>
  <c r="F6" i="8"/>
  <c r="F15" i="12"/>
  <c r="F14"/>
  <c r="F13"/>
  <c r="F12"/>
  <c r="F11"/>
  <c r="F10"/>
  <c r="F9"/>
  <c r="F8"/>
  <c r="F6"/>
  <c r="F5"/>
  <c r="F15" i="11"/>
  <c r="F14"/>
  <c r="F13"/>
  <c r="F12"/>
  <c r="F11"/>
  <c r="F10"/>
  <c r="F9"/>
  <c r="F8"/>
  <c r="F7"/>
  <c r="F6"/>
  <c r="F5"/>
  <c r="F15" i="10"/>
  <c r="F14"/>
  <c r="F13"/>
  <c r="F12"/>
  <c r="F11"/>
  <c r="F10"/>
  <c r="F9"/>
  <c r="F8"/>
  <c r="F7"/>
  <c r="F6"/>
  <c r="F5"/>
  <c r="F10" i="9"/>
  <c r="F15"/>
  <c r="F14"/>
  <c r="F13"/>
  <c r="F12"/>
  <c r="F11"/>
  <c r="F9"/>
  <c r="F8"/>
  <c r="F7"/>
  <c r="F6"/>
  <c r="F5"/>
  <c r="F15" i="8"/>
  <c r="F14"/>
  <c r="F13"/>
  <c r="F12"/>
  <c r="F11"/>
  <c r="F10"/>
  <c r="F9"/>
  <c r="F8"/>
  <c r="F7"/>
  <c r="F5"/>
  <c r="F15" i="7"/>
  <c r="F14"/>
  <c r="F13"/>
  <c r="F12"/>
  <c r="F11"/>
  <c r="F10"/>
  <c r="F9"/>
  <c r="F8"/>
  <c r="F7"/>
  <c r="F6"/>
  <c r="F5"/>
  <c r="F15" i="6"/>
  <c r="F14"/>
  <c r="F13"/>
  <c r="F12"/>
  <c r="F11"/>
  <c r="F10"/>
  <c r="F9"/>
  <c r="F8"/>
  <c r="F7"/>
  <c r="F6"/>
  <c r="F5"/>
  <c r="F15" i="5"/>
  <c r="F14"/>
  <c r="F13"/>
  <c r="F12"/>
  <c r="F11"/>
  <c r="F10"/>
  <c r="F9"/>
  <c r="F8"/>
  <c r="F7"/>
  <c r="F6"/>
  <c r="F5"/>
  <c r="F15" i="4"/>
  <c r="F14"/>
  <c r="F13"/>
  <c r="F12"/>
  <c r="F11"/>
  <c r="F10"/>
  <c r="F9"/>
  <c r="F8"/>
  <c r="F7"/>
  <c r="F6"/>
  <c r="F5"/>
  <c r="F15" i="3"/>
  <c r="F14"/>
  <c r="F13"/>
  <c r="F12"/>
  <c r="F11"/>
  <c r="F10"/>
  <c r="F9"/>
  <c r="F8"/>
  <c r="F7"/>
  <c r="F6"/>
  <c r="F5"/>
  <c r="L8" i="12"/>
  <c r="L5"/>
  <c r="L10"/>
  <c r="L7"/>
  <c r="L9"/>
  <c r="L6"/>
  <c r="L5" i="11"/>
  <c r="L9"/>
  <c r="L10"/>
  <c r="L7"/>
  <c r="L6"/>
  <c r="L8"/>
  <c r="L5" i="10"/>
  <c r="L7"/>
  <c r="L9"/>
  <c r="L10"/>
  <c r="L6"/>
  <c r="L8"/>
  <c r="L9" i="9"/>
  <c r="L6"/>
  <c r="L10"/>
  <c r="L8"/>
  <c r="L5"/>
  <c r="L7"/>
  <c r="L9" i="8"/>
  <c r="L10"/>
  <c r="L6"/>
  <c r="L8"/>
  <c r="L5"/>
  <c r="L7"/>
  <c r="L5" i="7"/>
  <c r="L7"/>
  <c r="L8"/>
  <c r="L9"/>
  <c r="L6"/>
  <c r="L10"/>
  <c r="L9" i="6"/>
  <c r="L8"/>
  <c r="L6"/>
  <c r="L10"/>
  <c r="L5"/>
  <c r="L7"/>
  <c r="L9" i="5"/>
  <c r="L10"/>
  <c r="L6"/>
  <c r="L8"/>
  <c r="L5"/>
  <c r="L7"/>
  <c r="L9" i="4"/>
  <c r="L10"/>
  <c r="L6"/>
  <c r="L8"/>
  <c r="L5"/>
  <c r="L7"/>
  <c r="L10" i="3"/>
  <c r="L9"/>
  <c r="L7"/>
  <c r="L5"/>
  <c r="L6"/>
  <c r="L8"/>
  <c r="F17" i="12"/>
  <c r="F16"/>
  <c r="F17" i="11"/>
  <c r="F16"/>
  <c r="F17" i="10"/>
  <c r="F16"/>
  <c r="F17" i="9"/>
  <c r="F16"/>
  <c r="F16" i="8"/>
  <c r="F17"/>
  <c r="F17" i="7"/>
  <c r="F16"/>
  <c r="F17" i="6"/>
  <c r="F16"/>
  <c r="F16" i="5"/>
  <c r="F17"/>
  <c r="F16" i="4"/>
  <c r="F17"/>
  <c r="F17" i="3"/>
  <c r="F16"/>
  <c r="F5" i="1"/>
  <c r="F6"/>
  <c r="F7"/>
  <c r="F8"/>
  <c r="F9"/>
  <c r="F10"/>
  <c r="F11"/>
  <c r="F12"/>
  <c r="F13"/>
  <c r="F14"/>
  <c r="F15"/>
  <c r="L7"/>
  <c r="L5"/>
  <c r="L10"/>
  <c r="L8"/>
  <c r="L9"/>
  <c r="L6"/>
  <c r="F17"/>
  <c r="F16"/>
</calcChain>
</file>

<file path=xl/sharedStrings.xml><?xml version="1.0" encoding="utf-8"?>
<sst xmlns="http://schemas.openxmlformats.org/spreadsheetml/2006/main" count="762" uniqueCount="222">
  <si>
    <t>Schütze</t>
  </si>
  <si>
    <t>Name</t>
  </si>
  <si>
    <t>Vorname</t>
  </si>
  <si>
    <t>Punkte Streifen 1</t>
  </si>
  <si>
    <t>Punkte Streifen 2</t>
  </si>
  <si>
    <t>Gesamt</t>
  </si>
  <si>
    <t>Punkte</t>
  </si>
  <si>
    <t>Max</t>
  </si>
  <si>
    <t>Stein</t>
  </si>
  <si>
    <t>Klaus</t>
  </si>
  <si>
    <t>Das kann nacher versteckt/ausgeblendet werden</t>
  </si>
  <si>
    <t>Wert</t>
  </si>
  <si>
    <t>Text</t>
  </si>
  <si>
    <t>Excelfunktion</t>
  </si>
  <si>
    <t>Größter Wert</t>
  </si>
  <si>
    <t>Zweitgrößter Wert</t>
  </si>
  <si>
    <t>Drittgrößter Wert</t>
  </si>
  <si>
    <t>Viertgrößter Wert</t>
  </si>
  <si>
    <t>Fünftgrößter Wert</t>
  </si>
  <si>
    <t>Sechstgrößter Wert</t>
  </si>
  <si>
    <t>Summe der besten 6</t>
  </si>
  <si>
    <t>Mittelwert der besten 6</t>
  </si>
  <si>
    <t>Beschreibung der Funktionen in der EXCEL Hilfe nachschauen</t>
  </si>
  <si>
    <t xml:space="preserve"> =KGRÖSSTE(F3:F13;1)</t>
  </si>
  <si>
    <t xml:space="preserve"> =KGRÖSSTE(F3:F13;2)</t>
  </si>
  <si>
    <t xml:space="preserve"> =KGRÖSSTE(F3:F13;3)</t>
  </si>
  <si>
    <t xml:space="preserve"> =KGRÖSSTE(F3:F13;4)</t>
  </si>
  <si>
    <t xml:space="preserve"> =KGRÖSSTE(F3:F13;5)</t>
  </si>
  <si>
    <t xml:space="preserve"> =KGRÖSSTE(F3:F13;6)</t>
  </si>
  <si>
    <t>&lt;-- Ausgerechnet aus der Box die später versteckt werden muss</t>
  </si>
  <si>
    <t>Klapheck</t>
  </si>
  <si>
    <t>Markus</t>
  </si>
  <si>
    <t>Michael</t>
  </si>
  <si>
    <t>Stefan</t>
  </si>
  <si>
    <t>Verena</t>
  </si>
  <si>
    <t>Johannes</t>
  </si>
  <si>
    <t>Neuss</t>
  </si>
  <si>
    <t>Dirk</t>
  </si>
  <si>
    <t>Bomm</t>
  </si>
  <si>
    <t>Ingelore</t>
  </si>
  <si>
    <t>Hoffmann</t>
  </si>
  <si>
    <t>Tanja</t>
  </si>
  <si>
    <t xml:space="preserve">Sabina </t>
  </si>
  <si>
    <t>Eckrath</t>
  </si>
  <si>
    <t>Krietemeyer</t>
  </si>
  <si>
    <t>Eugen</t>
  </si>
  <si>
    <t xml:space="preserve">Rishaus </t>
  </si>
  <si>
    <t>Rainer</t>
  </si>
  <si>
    <t>Hundt</t>
  </si>
  <si>
    <t>Heike</t>
  </si>
  <si>
    <t>Matthias</t>
  </si>
  <si>
    <t>Link</t>
  </si>
  <si>
    <t>Beate</t>
  </si>
  <si>
    <t>Andreas</t>
  </si>
  <si>
    <t>Minnebusch</t>
  </si>
  <si>
    <t>Winfried</t>
  </si>
  <si>
    <t>Weber</t>
  </si>
  <si>
    <t>Eberwein</t>
  </si>
  <si>
    <t>Lars</t>
  </si>
  <si>
    <t>Edith</t>
  </si>
  <si>
    <t>Nitsch</t>
  </si>
  <si>
    <t>Ramona</t>
  </si>
  <si>
    <t>Thomas</t>
  </si>
  <si>
    <t>Doris</t>
  </si>
  <si>
    <t>Teske</t>
  </si>
  <si>
    <t>Lina</t>
  </si>
  <si>
    <t>Florian</t>
  </si>
  <si>
    <t>Grabl</t>
  </si>
  <si>
    <t>Astrid</t>
  </si>
  <si>
    <t>Faelsch</t>
  </si>
  <si>
    <t>Steiner</t>
  </si>
  <si>
    <t>Conny</t>
  </si>
  <si>
    <t>Marcus</t>
  </si>
  <si>
    <t>Claudia</t>
  </si>
  <si>
    <t>Werwer</t>
  </si>
  <si>
    <t>Fimpler</t>
  </si>
  <si>
    <t>Christian</t>
  </si>
  <si>
    <t xml:space="preserve">Timmer </t>
  </si>
  <si>
    <t>Detlef</t>
  </si>
  <si>
    <t>Döring</t>
  </si>
  <si>
    <t>Hermann</t>
  </si>
  <si>
    <t>Breuer</t>
  </si>
  <si>
    <t>Breuker</t>
  </si>
  <si>
    <t>Lukassen</t>
  </si>
  <si>
    <t>Alexandra</t>
  </si>
  <si>
    <t>Walter</t>
  </si>
  <si>
    <t>Wagner</t>
  </si>
  <si>
    <t>Müller</t>
  </si>
  <si>
    <t>Retzki</t>
  </si>
  <si>
    <t>Jennifer</t>
  </si>
  <si>
    <t>Erker</t>
  </si>
  <si>
    <t>Herbert</t>
  </si>
  <si>
    <t>Harald</t>
  </si>
  <si>
    <t>Franz</t>
  </si>
  <si>
    <t>Rüdiger</t>
  </si>
  <si>
    <t>Dahlhaus</t>
  </si>
  <si>
    <t>Angelika</t>
  </si>
  <si>
    <t>Niederhäuser</t>
  </si>
  <si>
    <t>Satzki</t>
  </si>
  <si>
    <t>Sonja</t>
  </si>
  <si>
    <t>Baukholt</t>
  </si>
  <si>
    <t>Uschi</t>
  </si>
  <si>
    <t>Knoblauch</t>
  </si>
  <si>
    <t>Olaf</t>
  </si>
  <si>
    <t>Ulfkotte</t>
  </si>
  <si>
    <t>Rita</t>
  </si>
  <si>
    <t xml:space="preserve">Müller </t>
  </si>
  <si>
    <t>Meike</t>
  </si>
  <si>
    <t>Tiemann</t>
  </si>
  <si>
    <t>Volker</t>
  </si>
  <si>
    <t>Eilers</t>
  </si>
  <si>
    <t>Rößmann</t>
  </si>
  <si>
    <t>Jürgen</t>
  </si>
  <si>
    <t>Birgit</t>
  </si>
  <si>
    <t>Jost</t>
  </si>
  <si>
    <t>Nagel</t>
  </si>
  <si>
    <t>Ann Katharin</t>
  </si>
  <si>
    <t>Lammers</t>
  </si>
  <si>
    <t>Mandy</t>
  </si>
  <si>
    <t>Emmerich</t>
  </si>
  <si>
    <t>Die Birnen</t>
  </si>
  <si>
    <t>Die Kegelschlümpfe</t>
  </si>
  <si>
    <t>starten</t>
  </si>
  <si>
    <t>Feldmark</t>
  </si>
  <si>
    <t>für Feldmark</t>
  </si>
  <si>
    <t>startet</t>
  </si>
  <si>
    <t>Die Beerenkämper 2.0</t>
  </si>
  <si>
    <t>Die Sunny´s</t>
  </si>
  <si>
    <t>Starten</t>
  </si>
  <si>
    <t>für  St. Marien</t>
  </si>
  <si>
    <t>MuFoB´s</t>
  </si>
  <si>
    <t>Tennis-Scharf-Schützen</t>
  </si>
  <si>
    <t>Brusel</t>
  </si>
  <si>
    <t>Risthaus</t>
  </si>
  <si>
    <t>Stürmer</t>
  </si>
  <si>
    <t>Nikolay</t>
  </si>
  <si>
    <t>Schneemann</t>
  </si>
  <si>
    <t>Berthold</t>
  </si>
  <si>
    <t>Martin</t>
  </si>
  <si>
    <t>Anja</t>
  </si>
  <si>
    <t>Meinschenk</t>
  </si>
  <si>
    <t xml:space="preserve">Baukholt </t>
  </si>
  <si>
    <t>Team Lukassen-Breuker</t>
  </si>
  <si>
    <t>Wir können immer</t>
  </si>
  <si>
    <t>Steinrötter</t>
  </si>
  <si>
    <t>Fleischer</t>
  </si>
  <si>
    <t>Carsten</t>
  </si>
  <si>
    <t>Wir wollen nie!</t>
  </si>
  <si>
    <t>Petra</t>
  </si>
  <si>
    <t>Susanne</t>
  </si>
  <si>
    <t>Silke</t>
  </si>
  <si>
    <t>Timmer</t>
  </si>
  <si>
    <t>Tina</t>
  </si>
  <si>
    <t>Kock</t>
  </si>
  <si>
    <t>Annette</t>
  </si>
  <si>
    <t>Einfeld</t>
  </si>
  <si>
    <t>Rasch</t>
  </si>
  <si>
    <t>Marion</t>
  </si>
  <si>
    <t>Sarah</t>
  </si>
  <si>
    <t>Pöling</t>
  </si>
  <si>
    <t>Antje</t>
  </si>
  <si>
    <t>Rietz</t>
  </si>
  <si>
    <t>Alexander</t>
  </si>
  <si>
    <t>Ahmeti</t>
  </si>
  <si>
    <t>Anita</t>
  </si>
  <si>
    <t>Nielbock</t>
  </si>
  <si>
    <t>Cichoki</t>
  </si>
  <si>
    <t>Schlüter</t>
  </si>
  <si>
    <t>Sebastian</t>
  </si>
  <si>
    <t>Samson</t>
  </si>
  <si>
    <t>Nikolai</t>
  </si>
  <si>
    <t>Spielmann</t>
  </si>
  <si>
    <t>Uwe</t>
  </si>
  <si>
    <t>Kreuz</t>
  </si>
  <si>
    <t>Michalski</t>
  </si>
  <si>
    <t>Weiß</t>
  </si>
  <si>
    <t>Norbert</t>
  </si>
  <si>
    <t>Schmidt</t>
  </si>
  <si>
    <t>Sven</t>
  </si>
  <si>
    <t>Levering</t>
  </si>
  <si>
    <t>Laura</t>
  </si>
  <si>
    <t>Bas</t>
  </si>
  <si>
    <t>Fölling</t>
  </si>
  <si>
    <t>Sabine</t>
  </si>
  <si>
    <t>Kroth</t>
  </si>
  <si>
    <t>Anja75,8</t>
  </si>
  <si>
    <t>Ebel</t>
  </si>
  <si>
    <t>Susi</t>
  </si>
  <si>
    <t>Alfes</t>
  </si>
  <si>
    <t>Heiner</t>
  </si>
  <si>
    <t>Ogermann</t>
  </si>
  <si>
    <t>Gabi</t>
  </si>
  <si>
    <t>Frühoff</t>
  </si>
  <si>
    <t>Tomberge</t>
  </si>
  <si>
    <t>Emil</t>
  </si>
  <si>
    <t>Dietzel</t>
  </si>
  <si>
    <t>Cleve</t>
  </si>
  <si>
    <t>Wilhelm</t>
  </si>
  <si>
    <t>Geitz</t>
  </si>
  <si>
    <t>Peter</t>
  </si>
  <si>
    <t>Wilk</t>
  </si>
  <si>
    <t>Günter</t>
  </si>
  <si>
    <t>Ekamp</t>
  </si>
  <si>
    <t>Die Leichtathleten</t>
  </si>
  <si>
    <t>Barbara</t>
  </si>
  <si>
    <t>Liv</t>
  </si>
  <si>
    <t>Ziegel</t>
  </si>
  <si>
    <t>Jörg</t>
  </si>
  <si>
    <t>St. Fauli</t>
  </si>
  <si>
    <t>Männer</t>
  </si>
  <si>
    <t>Frauen</t>
  </si>
  <si>
    <t>Mannschaftswertung Aufgelegtschießen der Bürgerschützenvereine  2018</t>
  </si>
  <si>
    <t>Schießstand</t>
  </si>
  <si>
    <t>allg. Bürgerschützenverein</t>
  </si>
  <si>
    <t>Mannschaft</t>
  </si>
  <si>
    <t>Ringe</t>
  </si>
  <si>
    <t>St. Pauli</t>
  </si>
  <si>
    <t>MuFoB's</t>
  </si>
  <si>
    <t>Die Sunny's</t>
  </si>
  <si>
    <t>Beerenkämper2.0</t>
  </si>
  <si>
    <t>SG Feldmark</t>
  </si>
  <si>
    <t>BSV Dorsten Feldmark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</si>
</sst>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164" fontId="0" fillId="0" borderId="0" xfId="0" applyNumberFormat="1"/>
    <xf numFmtId="0" fontId="0" fillId="0" borderId="1" xfId="0" applyBorder="1"/>
    <xf numFmtId="0" fontId="0" fillId="0" borderId="2" xfId="0" applyBorder="1" applyAlignment="1"/>
    <xf numFmtId="0" fontId="0" fillId="0" borderId="3" xfId="0" applyBorder="1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</cellXfs>
  <cellStyles count="2">
    <cellStyle name="Excel Built-in Normal" xfId="1"/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2:O17"/>
  <sheetViews>
    <sheetView workbookViewId="0">
      <selection activeCell="A4" sqref="A4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120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106</v>
      </c>
      <c r="C5" t="s">
        <v>107</v>
      </c>
      <c r="D5" s="3">
        <v>0</v>
      </c>
      <c r="E5" s="3">
        <v>0</v>
      </c>
      <c r="F5" s="3">
        <f t="shared" ref="F5:F15" si="0">SUM(D5:E5)</f>
        <v>0</v>
      </c>
      <c r="J5" s="6"/>
      <c r="K5" s="9" t="s">
        <v>14</v>
      </c>
      <c r="L5" s="9">
        <f>LARGE(F5:F15,1)</f>
        <v>185.1</v>
      </c>
      <c r="M5" s="9" t="s">
        <v>23</v>
      </c>
      <c r="N5" s="8"/>
    </row>
    <row r="6" spans="1:15">
      <c r="A6">
        <v>2</v>
      </c>
      <c r="B6" t="s">
        <v>108</v>
      </c>
      <c r="C6" t="s">
        <v>180</v>
      </c>
      <c r="D6" s="3">
        <v>88.7</v>
      </c>
      <c r="E6" s="3">
        <v>93.9</v>
      </c>
      <c r="F6" s="3">
        <f t="shared" si="0"/>
        <v>182.60000000000002</v>
      </c>
      <c r="J6" s="6"/>
      <c r="K6" s="9" t="s">
        <v>15</v>
      </c>
      <c r="L6" s="9">
        <f>LARGE(F5:F15,2)</f>
        <v>182.60000000000002</v>
      </c>
      <c r="M6" s="9" t="s">
        <v>24</v>
      </c>
      <c r="N6" s="8"/>
    </row>
    <row r="7" spans="1:15">
      <c r="A7">
        <v>3</v>
      </c>
      <c r="B7" t="s">
        <v>108</v>
      </c>
      <c r="C7" t="s">
        <v>109</v>
      </c>
      <c r="D7" s="3">
        <v>83.5</v>
      </c>
      <c r="E7" s="3">
        <v>84.5</v>
      </c>
      <c r="F7" s="3">
        <v>168</v>
      </c>
      <c r="J7" s="6"/>
      <c r="K7" s="9" t="s">
        <v>16</v>
      </c>
      <c r="L7" s="9">
        <f>LARGE(F5:F15,3)</f>
        <v>174</v>
      </c>
      <c r="M7" s="9" t="s">
        <v>25</v>
      </c>
      <c r="N7" s="8"/>
    </row>
    <row r="8" spans="1:15">
      <c r="A8">
        <v>4</v>
      </c>
      <c r="B8" t="s">
        <v>110</v>
      </c>
      <c r="C8" t="s">
        <v>49</v>
      </c>
      <c r="D8" s="3">
        <v>87.2</v>
      </c>
      <c r="E8" s="3">
        <v>86.8</v>
      </c>
      <c r="F8" s="3">
        <f t="shared" si="0"/>
        <v>174</v>
      </c>
      <c r="J8" s="6"/>
      <c r="K8" s="9" t="s">
        <v>17</v>
      </c>
      <c r="L8" s="9">
        <f>LARGE(F5:F15,4)</f>
        <v>172</v>
      </c>
      <c r="M8" s="9" t="s">
        <v>26</v>
      </c>
      <c r="N8" s="8"/>
    </row>
    <row r="9" spans="1:15">
      <c r="A9">
        <v>5</v>
      </c>
      <c r="B9" t="s">
        <v>111</v>
      </c>
      <c r="C9" t="s">
        <v>73</v>
      </c>
      <c r="D9" s="3"/>
      <c r="E9" s="3"/>
      <c r="F9" s="3">
        <f t="shared" si="0"/>
        <v>0</v>
      </c>
      <c r="J9" s="6"/>
      <c r="K9" s="9" t="s">
        <v>18</v>
      </c>
      <c r="L9" s="9">
        <f>LARGE(F5:F15,5)</f>
        <v>168</v>
      </c>
      <c r="M9" s="9" t="s">
        <v>27</v>
      </c>
      <c r="N9" s="8"/>
    </row>
    <row r="10" spans="1:15">
      <c r="A10">
        <v>6</v>
      </c>
      <c r="B10" t="s">
        <v>111</v>
      </c>
      <c r="C10" t="s">
        <v>112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165.10000000000002</v>
      </c>
      <c r="M10" s="9" t="s">
        <v>28</v>
      </c>
      <c r="N10" s="8"/>
    </row>
    <row r="11" spans="1:15">
      <c r="A11">
        <v>7</v>
      </c>
      <c r="B11" t="s">
        <v>106</v>
      </c>
      <c r="C11" t="s">
        <v>113</v>
      </c>
      <c r="D11" s="3"/>
      <c r="E11" s="3"/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B12" t="s">
        <v>106</v>
      </c>
      <c r="C12" t="s">
        <v>114</v>
      </c>
      <c r="D12" s="3">
        <v>80.7</v>
      </c>
      <c r="E12" s="3">
        <v>84.4</v>
      </c>
      <c r="F12" s="3">
        <f t="shared" si="0"/>
        <v>165.10000000000002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177</v>
      </c>
      <c r="C13" t="s">
        <v>34</v>
      </c>
      <c r="D13" s="3">
        <v>89.1</v>
      </c>
      <c r="E13" s="3">
        <v>96</v>
      </c>
      <c r="F13" s="3">
        <f t="shared" si="0"/>
        <v>185.1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57</v>
      </c>
      <c r="C14" t="s">
        <v>59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B15" t="s">
        <v>181</v>
      </c>
      <c r="C15" t="s">
        <v>178</v>
      </c>
      <c r="D15" s="3">
        <v>81.5</v>
      </c>
      <c r="E15" s="3">
        <v>90.5</v>
      </c>
      <c r="F15" s="3">
        <f t="shared" si="0"/>
        <v>172</v>
      </c>
    </row>
    <row r="16" spans="1:15">
      <c r="D16" s="19" t="s">
        <v>20</v>
      </c>
      <c r="E16" s="19"/>
      <c r="F16" s="3">
        <f>SUM(L5:L10)</f>
        <v>1046.8000000000002</v>
      </c>
      <c r="G16" t="s">
        <v>29</v>
      </c>
    </row>
    <row r="17" spans="4:7">
      <c r="D17" s="19" t="s">
        <v>21</v>
      </c>
      <c r="E17" s="19"/>
      <c r="F17" s="3">
        <f>AVERAGE(L5:L10)</f>
        <v>174.4666666666667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/>
  <dimension ref="A2:O17"/>
  <sheetViews>
    <sheetView workbookViewId="0">
      <selection activeCell="B5" sqref="B5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203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171</v>
      </c>
      <c r="C5" t="s">
        <v>172</v>
      </c>
      <c r="D5" s="3"/>
      <c r="E5" s="3"/>
      <c r="F5" s="3">
        <f t="shared" ref="F5:F15" si="0">SUM(D5:E5)</f>
        <v>0</v>
      </c>
      <c r="J5" s="6"/>
      <c r="K5" s="9" t="s">
        <v>14</v>
      </c>
      <c r="L5" s="9">
        <f>LARGE(F5:F15,1)</f>
        <v>191.4</v>
      </c>
      <c r="M5" s="9" t="s">
        <v>23</v>
      </c>
      <c r="N5" s="8"/>
    </row>
    <row r="6" spans="1:15">
      <c r="A6">
        <v>2</v>
      </c>
      <c r="B6" t="s">
        <v>173</v>
      </c>
      <c r="C6" t="s">
        <v>94</v>
      </c>
      <c r="D6" s="3">
        <v>71.099999999999994</v>
      </c>
      <c r="E6" s="3">
        <v>80.400000000000006</v>
      </c>
      <c r="F6" s="3">
        <f t="shared" si="0"/>
        <v>151.5</v>
      </c>
      <c r="J6" s="6"/>
      <c r="K6" s="9" t="s">
        <v>15</v>
      </c>
      <c r="L6" s="9">
        <f>LARGE(F5:F15,2)</f>
        <v>188</v>
      </c>
      <c r="M6" s="9" t="s">
        <v>24</v>
      </c>
      <c r="N6" s="8"/>
    </row>
    <row r="7" spans="1:15">
      <c r="A7">
        <v>3</v>
      </c>
      <c r="B7" t="s">
        <v>174</v>
      </c>
      <c r="C7" t="s">
        <v>47</v>
      </c>
      <c r="D7" s="3">
        <v>74.8</v>
      </c>
      <c r="E7" s="3">
        <v>88.2</v>
      </c>
      <c r="F7" s="3">
        <f t="shared" si="0"/>
        <v>163</v>
      </c>
      <c r="J7" s="6"/>
      <c r="K7" s="9" t="s">
        <v>16</v>
      </c>
      <c r="L7" s="9">
        <f>LARGE(F5:F15,3)</f>
        <v>184.39999999999998</v>
      </c>
      <c r="M7" s="9" t="s">
        <v>25</v>
      </c>
      <c r="N7" s="8"/>
    </row>
    <row r="8" spans="1:15">
      <c r="A8">
        <v>4</v>
      </c>
      <c r="B8" t="s">
        <v>175</v>
      </c>
      <c r="C8" t="s">
        <v>176</v>
      </c>
      <c r="D8" s="3"/>
      <c r="E8" s="3"/>
      <c r="F8" s="3">
        <f t="shared" si="0"/>
        <v>0</v>
      </c>
      <c r="J8" s="6"/>
      <c r="K8" s="9" t="s">
        <v>17</v>
      </c>
      <c r="L8" s="9">
        <f>LARGE(F5:F15,4)</f>
        <v>175.1</v>
      </c>
      <c r="M8" s="9" t="s">
        <v>26</v>
      </c>
      <c r="N8" s="8"/>
    </row>
    <row r="9" spans="1:15">
      <c r="A9">
        <v>5</v>
      </c>
      <c r="B9" t="s">
        <v>87</v>
      </c>
      <c r="C9" t="s">
        <v>178</v>
      </c>
      <c r="D9" s="3">
        <v>93.2</v>
      </c>
      <c r="E9" s="3">
        <v>98.2</v>
      </c>
      <c r="F9" s="3">
        <f t="shared" si="0"/>
        <v>191.4</v>
      </c>
      <c r="J9" s="6"/>
      <c r="K9" s="9" t="s">
        <v>18</v>
      </c>
      <c r="L9" s="9">
        <f>LARGE(F5:F15,5)</f>
        <v>163</v>
      </c>
      <c r="M9" s="9" t="s">
        <v>27</v>
      </c>
      <c r="N9" s="8"/>
    </row>
    <row r="10" spans="1:15">
      <c r="A10">
        <v>6</v>
      </c>
      <c r="B10" t="s">
        <v>179</v>
      </c>
      <c r="C10" t="s">
        <v>96</v>
      </c>
      <c r="D10" s="3">
        <v>70.7</v>
      </c>
      <c r="E10" s="3">
        <v>73.5</v>
      </c>
      <c r="F10" s="3">
        <f t="shared" si="0"/>
        <v>144.19999999999999</v>
      </c>
      <c r="J10" s="6"/>
      <c r="K10" s="9" t="s">
        <v>19</v>
      </c>
      <c r="L10" s="9">
        <f>LARGE(F5:F15,6)</f>
        <v>152</v>
      </c>
      <c r="M10" s="9" t="s">
        <v>28</v>
      </c>
      <c r="N10" s="8"/>
    </row>
    <row r="11" spans="1:15">
      <c r="A11">
        <v>7</v>
      </c>
      <c r="B11" t="s">
        <v>173</v>
      </c>
      <c r="C11" t="s">
        <v>50</v>
      </c>
      <c r="D11" s="3">
        <v>94.3</v>
      </c>
      <c r="E11" s="3">
        <v>93.7</v>
      </c>
      <c r="F11" s="3">
        <f t="shared" si="0"/>
        <v>188</v>
      </c>
      <c r="J11" s="6"/>
      <c r="K11" s="9"/>
      <c r="L11" s="9"/>
      <c r="M11" s="9"/>
      <c r="N11" s="8"/>
    </row>
    <row r="12" spans="1:15">
      <c r="A12">
        <v>8</v>
      </c>
      <c r="B12" t="s">
        <v>173</v>
      </c>
      <c r="C12" t="s">
        <v>204</v>
      </c>
      <c r="D12" s="3">
        <v>73.599999999999994</v>
      </c>
      <c r="E12" s="3">
        <v>78.400000000000006</v>
      </c>
      <c r="F12" s="3">
        <f t="shared" si="0"/>
        <v>152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87</v>
      </c>
      <c r="C13" t="s">
        <v>205</v>
      </c>
      <c r="D13" s="3">
        <v>86.8</v>
      </c>
      <c r="E13" s="3">
        <v>88.3</v>
      </c>
      <c r="F13" s="3">
        <f t="shared" si="0"/>
        <v>175.1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206</v>
      </c>
      <c r="C14" t="s">
        <v>207</v>
      </c>
      <c r="D14" s="3">
        <v>91.3</v>
      </c>
      <c r="E14" s="3">
        <v>93.1</v>
      </c>
      <c r="F14" s="3">
        <f t="shared" si="0"/>
        <v>184.39999999999998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1053.9000000000001</v>
      </c>
      <c r="G16" t="s">
        <v>29</v>
      </c>
    </row>
    <row r="17" spans="4:7">
      <c r="D17" s="19" t="s">
        <v>21</v>
      </c>
      <c r="E17" s="19"/>
      <c r="F17" s="3">
        <f>AVERAGE(L5:L10)</f>
        <v>175.65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/>
  <dimension ref="A2:O17"/>
  <sheetViews>
    <sheetView workbookViewId="0">
      <selection activeCell="B5" sqref="B5:F14"/>
    </sheetView>
  </sheetViews>
  <sheetFormatPr baseColWidth="10" defaultRowHeight="15"/>
  <cols>
    <col min="2" max="2" width="22.85546875" bestFit="1" customWidth="1"/>
    <col min="3" max="3" width="11.140625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208</v>
      </c>
      <c r="C2" t="s">
        <v>125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115</v>
      </c>
      <c r="C5" t="s">
        <v>34</v>
      </c>
      <c r="D5" s="3">
        <v>91.8</v>
      </c>
      <c r="E5" s="3">
        <v>95.4</v>
      </c>
      <c r="F5" s="3">
        <f t="shared" ref="F5:F15" si="0">SUM(D5:E5)</f>
        <v>187.2</v>
      </c>
      <c r="J5" s="6"/>
      <c r="K5" s="9" t="s">
        <v>14</v>
      </c>
      <c r="L5" s="9">
        <f>LARGE(F5:F15,1)</f>
        <v>187.2</v>
      </c>
      <c r="M5" s="9" t="s">
        <v>23</v>
      </c>
      <c r="N5" s="8"/>
    </row>
    <row r="6" spans="1:15">
      <c r="A6">
        <v>2</v>
      </c>
      <c r="B6" t="s">
        <v>165</v>
      </c>
      <c r="C6" t="s">
        <v>116</v>
      </c>
      <c r="D6" s="3"/>
      <c r="E6" s="3"/>
      <c r="F6" s="3">
        <f t="shared" si="0"/>
        <v>0</v>
      </c>
      <c r="J6" s="6"/>
      <c r="K6" s="9" t="s">
        <v>15</v>
      </c>
      <c r="L6" s="9">
        <f>LARGE(F5:F15,2)</f>
        <v>187</v>
      </c>
      <c r="M6" s="9" t="s">
        <v>24</v>
      </c>
      <c r="N6" s="8"/>
    </row>
    <row r="7" spans="1:15">
      <c r="A7">
        <v>3</v>
      </c>
      <c r="B7" t="s">
        <v>165</v>
      </c>
      <c r="C7" t="s">
        <v>31</v>
      </c>
      <c r="D7" s="3">
        <v>80.3</v>
      </c>
      <c r="E7" s="3">
        <v>78.7</v>
      </c>
      <c r="F7" s="3">
        <f t="shared" si="0"/>
        <v>159</v>
      </c>
      <c r="J7" s="6"/>
      <c r="K7" s="9" t="s">
        <v>16</v>
      </c>
      <c r="L7" s="9">
        <f>LARGE(F5:F15,3)</f>
        <v>181.7</v>
      </c>
      <c r="M7" s="9" t="s">
        <v>25</v>
      </c>
      <c r="N7" s="8"/>
    </row>
    <row r="8" spans="1:15">
      <c r="A8">
        <v>4</v>
      </c>
      <c r="B8" t="s">
        <v>166</v>
      </c>
      <c r="C8" t="s">
        <v>50</v>
      </c>
      <c r="D8" s="3">
        <v>88.9</v>
      </c>
      <c r="E8" s="3">
        <v>92.8</v>
      </c>
      <c r="F8" s="3">
        <f t="shared" si="0"/>
        <v>181.7</v>
      </c>
      <c r="J8" s="6"/>
      <c r="K8" s="9" t="s">
        <v>17</v>
      </c>
      <c r="L8" s="9">
        <f>LARGE(F5:F15,4)</f>
        <v>159</v>
      </c>
      <c r="M8" s="9" t="s">
        <v>26</v>
      </c>
      <c r="N8" s="8"/>
    </row>
    <row r="9" spans="1:15">
      <c r="A9">
        <v>5</v>
      </c>
      <c r="B9" t="s">
        <v>117</v>
      </c>
      <c r="C9" t="s">
        <v>76</v>
      </c>
      <c r="D9" s="3"/>
      <c r="E9" s="3"/>
      <c r="F9" s="3">
        <f t="shared" si="0"/>
        <v>0</v>
      </c>
      <c r="J9" s="6"/>
      <c r="K9" s="9" t="s">
        <v>18</v>
      </c>
      <c r="L9" s="9">
        <f>LARGE(F5:F15,5)</f>
        <v>142.1</v>
      </c>
      <c r="M9" s="9" t="s">
        <v>27</v>
      </c>
      <c r="N9" s="8"/>
    </row>
    <row r="10" spans="1:15">
      <c r="A10">
        <v>6</v>
      </c>
      <c r="B10" t="s">
        <v>167</v>
      </c>
      <c r="C10" t="s">
        <v>168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137.10000000000002</v>
      </c>
      <c r="M10" s="9" t="s">
        <v>28</v>
      </c>
      <c r="N10" s="8"/>
    </row>
    <row r="11" spans="1:15">
      <c r="A11">
        <v>7</v>
      </c>
      <c r="B11" t="s">
        <v>169</v>
      </c>
      <c r="C11" t="s">
        <v>35</v>
      </c>
      <c r="D11" s="3">
        <v>71.5</v>
      </c>
      <c r="E11" s="3">
        <v>70.599999999999994</v>
      </c>
      <c r="F11" s="3">
        <f t="shared" si="0"/>
        <v>142.1</v>
      </c>
      <c r="J11" s="6"/>
      <c r="K11" s="9"/>
      <c r="L11" s="9"/>
      <c r="M11" s="9"/>
      <c r="N11" s="8"/>
    </row>
    <row r="12" spans="1:15">
      <c r="A12">
        <v>8</v>
      </c>
      <c r="B12" t="s">
        <v>167</v>
      </c>
      <c r="C12" t="s">
        <v>170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119</v>
      </c>
      <c r="C13" t="s">
        <v>34</v>
      </c>
      <c r="D13" s="3">
        <v>66.7</v>
      </c>
      <c r="E13" s="3">
        <v>70.400000000000006</v>
      </c>
      <c r="F13" s="3">
        <f t="shared" si="0"/>
        <v>137.10000000000002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43</v>
      </c>
      <c r="C14" t="s">
        <v>53</v>
      </c>
      <c r="D14" s="3">
        <v>93.1</v>
      </c>
      <c r="E14" s="3">
        <v>93.9</v>
      </c>
      <c r="F14" s="3">
        <f t="shared" si="0"/>
        <v>187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994.1</v>
      </c>
      <c r="G16" t="s">
        <v>29</v>
      </c>
    </row>
    <row r="17" spans="4:7">
      <c r="D17" s="19" t="s">
        <v>21</v>
      </c>
      <c r="E17" s="19"/>
      <c r="F17" s="3">
        <f>AVERAGE(L5:L10)</f>
        <v>165.68333333333334</v>
      </c>
      <c r="G17" t="s">
        <v>29</v>
      </c>
    </row>
  </sheetData>
  <mergeCells count="5">
    <mergeCell ref="K3:M3"/>
    <mergeCell ref="B3:C3"/>
    <mergeCell ref="D3:F3"/>
    <mergeCell ref="D17:E17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3"/>
  <dimension ref="A1:N81"/>
  <sheetViews>
    <sheetView workbookViewId="0">
      <selection activeCell="H4" sqref="H4"/>
    </sheetView>
  </sheetViews>
  <sheetFormatPr baseColWidth="10" defaultRowHeight="15"/>
  <sheetData>
    <row r="1" spans="1:14">
      <c r="B1" t="s">
        <v>209</v>
      </c>
      <c r="I1" t="s">
        <v>210</v>
      </c>
    </row>
    <row r="3" spans="1:14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</row>
    <row r="4" spans="1:14">
      <c r="A4">
        <v>1</v>
      </c>
      <c r="B4" t="s">
        <v>60</v>
      </c>
      <c r="C4" t="s">
        <v>62</v>
      </c>
      <c r="D4" s="3">
        <v>99.7</v>
      </c>
      <c r="E4" s="3">
        <v>97.4</v>
      </c>
      <c r="F4" s="3">
        <f t="shared" ref="F4:F32" si="0">SUM(D4:E4)</f>
        <v>197.10000000000002</v>
      </c>
      <c r="I4" t="s">
        <v>64</v>
      </c>
      <c r="J4" t="s">
        <v>65</v>
      </c>
      <c r="K4" s="3">
        <v>96.9</v>
      </c>
      <c r="L4" s="3">
        <v>99.2</v>
      </c>
      <c r="M4" s="3">
        <f>SUM(K4:L4)</f>
        <v>196.10000000000002</v>
      </c>
      <c r="N4" s="3"/>
    </row>
    <row r="5" spans="1:14">
      <c r="A5">
        <v>2</v>
      </c>
      <c r="B5" t="s">
        <v>134</v>
      </c>
      <c r="C5" t="s">
        <v>135</v>
      </c>
      <c r="D5" s="3">
        <v>99.8</v>
      </c>
      <c r="E5" s="3">
        <v>96.1</v>
      </c>
      <c r="F5" s="3">
        <f t="shared" si="0"/>
        <v>195.89999999999998</v>
      </c>
      <c r="H5" s="3"/>
      <c r="I5" t="s">
        <v>60</v>
      </c>
      <c r="J5" t="s">
        <v>61</v>
      </c>
      <c r="K5" s="3">
        <v>94.2</v>
      </c>
      <c r="L5" s="3">
        <v>94.4</v>
      </c>
      <c r="M5" s="3">
        <f>SUM(K5:L5)</f>
        <v>188.60000000000002</v>
      </c>
      <c r="N5" s="3"/>
    </row>
    <row r="6" spans="1:14">
      <c r="A6">
        <v>3</v>
      </c>
      <c r="B6" t="s">
        <v>195</v>
      </c>
      <c r="C6" t="s">
        <v>94</v>
      </c>
      <c r="D6" s="3">
        <v>95.5</v>
      </c>
      <c r="E6" s="3">
        <v>96.2</v>
      </c>
      <c r="F6" s="3">
        <f t="shared" si="0"/>
        <v>191.7</v>
      </c>
      <c r="I6" t="s">
        <v>115</v>
      </c>
      <c r="J6" t="s">
        <v>34</v>
      </c>
      <c r="K6" s="3">
        <v>91.8</v>
      </c>
      <c r="L6" s="3">
        <v>95.4</v>
      </c>
      <c r="M6" s="3">
        <f>SUM(K6:L6)</f>
        <v>187.2</v>
      </c>
    </row>
    <row r="7" spans="1:14">
      <c r="A7">
        <v>4</v>
      </c>
      <c r="B7" t="s">
        <v>87</v>
      </c>
      <c r="C7" t="s">
        <v>178</v>
      </c>
      <c r="D7" s="3">
        <v>93.2</v>
      </c>
      <c r="E7" s="3">
        <v>98.2</v>
      </c>
      <c r="F7" s="3">
        <f t="shared" si="0"/>
        <v>191.4</v>
      </c>
      <c r="I7" t="s">
        <v>177</v>
      </c>
      <c r="J7" t="s">
        <v>34</v>
      </c>
      <c r="K7" s="3">
        <v>89.1</v>
      </c>
      <c r="L7" s="3">
        <v>96</v>
      </c>
      <c r="M7" s="3">
        <v>185.1</v>
      </c>
    </row>
    <row r="8" spans="1:14">
      <c r="A8">
        <v>5</v>
      </c>
      <c r="B8" t="s">
        <v>74</v>
      </c>
      <c r="C8" t="s">
        <v>31</v>
      </c>
      <c r="D8" s="3">
        <v>94.3</v>
      </c>
      <c r="E8" s="3">
        <v>96.9</v>
      </c>
      <c r="F8" s="3">
        <f t="shared" si="0"/>
        <v>191.2</v>
      </c>
      <c r="G8" s="3"/>
      <c r="I8" t="s">
        <v>108</v>
      </c>
      <c r="J8" t="s">
        <v>180</v>
      </c>
      <c r="K8" s="3">
        <v>88.7</v>
      </c>
      <c r="L8" s="3">
        <v>93.9</v>
      </c>
      <c r="M8" s="3">
        <v>182.60000000000002</v>
      </c>
    </row>
    <row r="9" spans="1:14">
      <c r="A9">
        <v>6</v>
      </c>
      <c r="B9" t="s">
        <v>97</v>
      </c>
      <c r="C9" t="s">
        <v>47</v>
      </c>
      <c r="D9" s="3">
        <v>97.7</v>
      </c>
      <c r="E9" s="3">
        <v>92.8</v>
      </c>
      <c r="F9" s="3">
        <f t="shared" si="0"/>
        <v>190.5</v>
      </c>
      <c r="I9" t="s">
        <v>155</v>
      </c>
      <c r="J9" t="s">
        <v>63</v>
      </c>
      <c r="K9" s="3">
        <v>93.5</v>
      </c>
      <c r="L9" s="3">
        <v>88.3</v>
      </c>
      <c r="M9" s="3">
        <f t="shared" ref="M9:M15" si="1">SUM(K9:L9)</f>
        <v>181.8</v>
      </c>
    </row>
    <row r="10" spans="1:14">
      <c r="A10">
        <v>7</v>
      </c>
      <c r="B10" t="s">
        <v>173</v>
      </c>
      <c r="C10" t="s">
        <v>50</v>
      </c>
      <c r="D10" s="3">
        <v>94.3</v>
      </c>
      <c r="E10" s="3">
        <v>93.7</v>
      </c>
      <c r="F10" s="3">
        <f t="shared" si="0"/>
        <v>188</v>
      </c>
      <c r="I10" t="s">
        <v>186</v>
      </c>
      <c r="J10" t="s">
        <v>187</v>
      </c>
      <c r="K10" s="3">
        <v>89.4</v>
      </c>
      <c r="L10" s="3">
        <v>91.5</v>
      </c>
      <c r="M10" s="3">
        <f t="shared" si="1"/>
        <v>180.9</v>
      </c>
    </row>
    <row r="11" spans="1:14">
      <c r="A11">
        <v>8</v>
      </c>
      <c r="B11" t="s">
        <v>81</v>
      </c>
      <c r="C11" t="s">
        <v>35</v>
      </c>
      <c r="D11" s="3">
        <v>94.9</v>
      </c>
      <c r="E11" s="3">
        <v>92.3</v>
      </c>
      <c r="F11" s="3">
        <f t="shared" si="0"/>
        <v>187.2</v>
      </c>
      <c r="I11" t="s">
        <v>43</v>
      </c>
      <c r="J11" t="s">
        <v>42</v>
      </c>
      <c r="K11" s="3">
        <v>87.8</v>
      </c>
      <c r="L11" s="3">
        <v>93</v>
      </c>
      <c r="M11" s="3">
        <f t="shared" si="1"/>
        <v>180.8</v>
      </c>
    </row>
    <row r="12" spans="1:14">
      <c r="A12">
        <v>9</v>
      </c>
      <c r="B12" t="s">
        <v>43</v>
      </c>
      <c r="C12" t="s">
        <v>53</v>
      </c>
      <c r="D12" s="3">
        <v>93.1</v>
      </c>
      <c r="E12" s="3">
        <v>93.9</v>
      </c>
      <c r="F12" s="3">
        <f t="shared" si="0"/>
        <v>187</v>
      </c>
      <c r="I12" t="s">
        <v>182</v>
      </c>
      <c r="J12" t="s">
        <v>183</v>
      </c>
      <c r="K12" s="3">
        <v>88.8</v>
      </c>
      <c r="L12" s="3">
        <v>88.3</v>
      </c>
      <c r="M12" s="3">
        <f t="shared" si="1"/>
        <v>177.1</v>
      </c>
    </row>
    <row r="13" spans="1:14">
      <c r="A13">
        <v>10</v>
      </c>
      <c r="B13" t="s">
        <v>155</v>
      </c>
      <c r="C13" t="s">
        <v>189</v>
      </c>
      <c r="D13" s="3">
        <v>90.2</v>
      </c>
      <c r="E13" s="3">
        <v>94.8</v>
      </c>
      <c r="F13" s="3">
        <f t="shared" si="0"/>
        <v>185</v>
      </c>
      <c r="I13" t="s">
        <v>153</v>
      </c>
      <c r="J13" t="s">
        <v>154</v>
      </c>
      <c r="K13" s="3">
        <v>83.8</v>
      </c>
      <c r="L13" s="3">
        <v>92.3</v>
      </c>
      <c r="M13" s="3">
        <f t="shared" si="1"/>
        <v>176.1</v>
      </c>
    </row>
    <row r="14" spans="1:14">
      <c r="A14">
        <v>11</v>
      </c>
      <c r="B14" t="s">
        <v>206</v>
      </c>
      <c r="C14" t="s">
        <v>207</v>
      </c>
      <c r="D14" s="3">
        <v>91.3</v>
      </c>
      <c r="E14" s="3">
        <v>93.1</v>
      </c>
      <c r="F14" s="3">
        <f t="shared" si="0"/>
        <v>184.39999999999998</v>
      </c>
      <c r="I14" t="s">
        <v>151</v>
      </c>
      <c r="J14" t="s">
        <v>113</v>
      </c>
      <c r="K14" s="3">
        <v>86.7</v>
      </c>
      <c r="L14" s="3">
        <v>88.9</v>
      </c>
      <c r="M14" s="3">
        <f t="shared" si="1"/>
        <v>175.60000000000002</v>
      </c>
    </row>
    <row r="15" spans="1:14">
      <c r="A15">
        <v>12</v>
      </c>
      <c r="B15" t="s">
        <v>102</v>
      </c>
      <c r="C15" t="s">
        <v>103</v>
      </c>
      <c r="D15" s="3">
        <v>92.5</v>
      </c>
      <c r="E15" s="3">
        <v>91.5</v>
      </c>
      <c r="F15" s="3">
        <f t="shared" si="0"/>
        <v>184</v>
      </c>
      <c r="I15" t="s">
        <v>87</v>
      </c>
      <c r="J15" t="s">
        <v>205</v>
      </c>
      <c r="K15" s="3">
        <v>86.8</v>
      </c>
      <c r="L15" s="3">
        <v>88.3</v>
      </c>
      <c r="M15" s="3">
        <f t="shared" si="1"/>
        <v>175.1</v>
      </c>
    </row>
    <row r="16" spans="1:14">
      <c r="A16">
        <v>13</v>
      </c>
      <c r="B16" t="s">
        <v>95</v>
      </c>
      <c r="C16" t="s">
        <v>35</v>
      </c>
      <c r="D16" s="3">
        <v>90.6</v>
      </c>
      <c r="E16" s="3">
        <v>93</v>
      </c>
      <c r="F16" s="3">
        <f t="shared" si="0"/>
        <v>183.6</v>
      </c>
      <c r="I16" t="s">
        <v>110</v>
      </c>
      <c r="J16" t="s">
        <v>49</v>
      </c>
      <c r="K16" s="3">
        <v>87.2</v>
      </c>
      <c r="L16" s="3">
        <v>86.8</v>
      </c>
      <c r="M16" s="3">
        <v>174</v>
      </c>
    </row>
    <row r="17" spans="1:13">
      <c r="A17">
        <v>14</v>
      </c>
      <c r="B17" t="s">
        <v>98</v>
      </c>
      <c r="C17" t="s">
        <v>9</v>
      </c>
      <c r="D17" s="3">
        <v>94.2</v>
      </c>
      <c r="E17" s="3">
        <v>88.6</v>
      </c>
      <c r="F17" s="3">
        <f t="shared" si="0"/>
        <v>182.8</v>
      </c>
      <c r="I17" t="s">
        <v>188</v>
      </c>
      <c r="J17" t="s">
        <v>150</v>
      </c>
      <c r="K17" s="3">
        <v>89.2</v>
      </c>
      <c r="L17" s="3">
        <v>84.1</v>
      </c>
      <c r="M17" s="3">
        <f>SUM(K17:L17)</f>
        <v>173.3</v>
      </c>
    </row>
    <row r="18" spans="1:13">
      <c r="A18">
        <v>15</v>
      </c>
      <c r="B18" t="s">
        <v>48</v>
      </c>
      <c r="C18" t="s">
        <v>50</v>
      </c>
      <c r="D18" s="3">
        <v>91.2</v>
      </c>
      <c r="E18" s="3">
        <v>91.4</v>
      </c>
      <c r="F18" s="3">
        <f t="shared" si="0"/>
        <v>182.60000000000002</v>
      </c>
      <c r="I18" t="s">
        <v>156</v>
      </c>
      <c r="J18" t="s">
        <v>157</v>
      </c>
      <c r="K18" s="3">
        <v>94.2</v>
      </c>
      <c r="L18" s="3">
        <v>77.5</v>
      </c>
      <c r="M18" s="3">
        <f>SUM(K18:L18)</f>
        <v>171.7</v>
      </c>
    </row>
    <row r="19" spans="1:13">
      <c r="A19">
        <v>16</v>
      </c>
      <c r="B19" t="s">
        <v>69</v>
      </c>
      <c r="C19" t="s">
        <v>9</v>
      </c>
      <c r="D19" s="3">
        <v>91.6</v>
      </c>
      <c r="E19" s="3">
        <v>90.7</v>
      </c>
      <c r="F19" s="3">
        <f t="shared" si="0"/>
        <v>182.3</v>
      </c>
      <c r="I19" t="s">
        <v>67</v>
      </c>
      <c r="J19" t="s">
        <v>68</v>
      </c>
      <c r="K19" s="3">
        <v>88.1</v>
      </c>
      <c r="L19" s="3">
        <v>83.5</v>
      </c>
      <c r="M19" s="3">
        <f>SUM(K19:L19)</f>
        <v>171.6</v>
      </c>
    </row>
    <row r="20" spans="1:13">
      <c r="A20">
        <v>17</v>
      </c>
      <c r="B20" t="s">
        <v>166</v>
      </c>
      <c r="C20" t="s">
        <v>50</v>
      </c>
      <c r="D20" s="3">
        <v>88.9</v>
      </c>
      <c r="E20" s="3">
        <v>92.8</v>
      </c>
      <c r="F20" s="3">
        <f t="shared" si="0"/>
        <v>181.7</v>
      </c>
      <c r="I20" t="s">
        <v>95</v>
      </c>
      <c r="J20" t="s">
        <v>96</v>
      </c>
      <c r="K20" s="3">
        <v>83</v>
      </c>
      <c r="L20" s="3">
        <v>87.1</v>
      </c>
      <c r="M20" s="3">
        <v>170.1</v>
      </c>
    </row>
    <row r="21" spans="1:13">
      <c r="A21">
        <v>18</v>
      </c>
      <c r="B21" t="s">
        <v>30</v>
      </c>
      <c r="C21" t="s">
        <v>53</v>
      </c>
      <c r="D21" s="3">
        <v>93.4</v>
      </c>
      <c r="E21" s="3">
        <v>87.5</v>
      </c>
      <c r="F21" s="3">
        <f t="shared" si="0"/>
        <v>180.9</v>
      </c>
      <c r="I21" t="s">
        <v>163</v>
      </c>
      <c r="J21" t="s">
        <v>164</v>
      </c>
      <c r="K21" s="3">
        <v>87.7</v>
      </c>
      <c r="L21" s="3">
        <v>81</v>
      </c>
      <c r="M21" s="3">
        <f>SUM(K21:L21)</f>
        <v>168.7</v>
      </c>
    </row>
    <row r="22" spans="1:13">
      <c r="A22">
        <v>19</v>
      </c>
      <c r="B22" t="s">
        <v>198</v>
      </c>
      <c r="C22" t="s">
        <v>199</v>
      </c>
      <c r="D22" s="3">
        <v>91.3</v>
      </c>
      <c r="E22" s="3">
        <v>89.1</v>
      </c>
      <c r="F22" s="3">
        <f t="shared" si="0"/>
        <v>180.39999999999998</v>
      </c>
      <c r="I22" t="s">
        <v>144</v>
      </c>
      <c r="J22" t="s">
        <v>149</v>
      </c>
      <c r="K22" s="3">
        <v>80.099999999999994</v>
      </c>
      <c r="L22" s="3">
        <v>84.8</v>
      </c>
      <c r="M22" s="3">
        <f>SUM(K22:L22)</f>
        <v>164.89999999999998</v>
      </c>
    </row>
    <row r="23" spans="1:13">
      <c r="A23">
        <v>20</v>
      </c>
      <c r="B23" t="s">
        <v>200</v>
      </c>
      <c r="C23" t="s">
        <v>201</v>
      </c>
      <c r="D23" s="3">
        <v>86.9</v>
      </c>
      <c r="E23" s="3">
        <v>91.7</v>
      </c>
      <c r="F23" s="3">
        <f t="shared" si="0"/>
        <v>178.60000000000002</v>
      </c>
      <c r="I23" t="s">
        <v>100</v>
      </c>
      <c r="J23" t="s">
        <v>101</v>
      </c>
      <c r="K23" s="3">
        <v>81.900000000000006</v>
      </c>
      <c r="L23" s="3">
        <v>81.8</v>
      </c>
      <c r="M23" s="3">
        <v>163.69999999999999</v>
      </c>
    </row>
    <row r="24" spans="1:13">
      <c r="A24">
        <v>21</v>
      </c>
      <c r="B24" t="s">
        <v>192</v>
      </c>
      <c r="C24" t="s">
        <v>53</v>
      </c>
      <c r="D24" s="3">
        <v>88.8</v>
      </c>
      <c r="E24" s="3">
        <v>85.9</v>
      </c>
      <c r="F24" s="3">
        <f t="shared" si="0"/>
        <v>174.7</v>
      </c>
      <c r="I24" t="s">
        <v>51</v>
      </c>
      <c r="J24" t="s">
        <v>52</v>
      </c>
      <c r="K24" s="3">
        <v>76.3</v>
      </c>
      <c r="L24" s="3">
        <v>85.6</v>
      </c>
      <c r="M24" s="3">
        <f t="shared" ref="M24:M30" si="2">SUM(K24:L24)</f>
        <v>161.89999999999998</v>
      </c>
    </row>
    <row r="25" spans="1:13">
      <c r="A25">
        <v>22</v>
      </c>
      <c r="B25" t="s">
        <v>193</v>
      </c>
      <c r="C25" t="s">
        <v>194</v>
      </c>
      <c r="D25" s="3">
        <v>82.8</v>
      </c>
      <c r="E25" s="3">
        <v>90.6</v>
      </c>
      <c r="F25" s="3">
        <f t="shared" si="0"/>
        <v>173.39999999999998</v>
      </c>
      <c r="I25" t="s">
        <v>190</v>
      </c>
      <c r="J25" t="s">
        <v>191</v>
      </c>
      <c r="K25" s="3">
        <v>72.2</v>
      </c>
      <c r="L25" s="3">
        <v>85.6</v>
      </c>
      <c r="M25" s="3">
        <f t="shared" si="2"/>
        <v>157.80000000000001</v>
      </c>
    </row>
    <row r="26" spans="1:13">
      <c r="A26">
        <v>23</v>
      </c>
      <c r="B26" t="s">
        <v>44</v>
      </c>
      <c r="C26" t="s">
        <v>45</v>
      </c>
      <c r="D26" s="3">
        <v>86.5</v>
      </c>
      <c r="E26" s="3">
        <v>86.3</v>
      </c>
      <c r="F26" s="3">
        <f t="shared" si="0"/>
        <v>172.8</v>
      </c>
      <c r="I26" t="s">
        <v>173</v>
      </c>
      <c r="J26" t="s">
        <v>204</v>
      </c>
      <c r="K26" s="3">
        <v>73.599999999999994</v>
      </c>
      <c r="L26" s="3">
        <v>78.400000000000006</v>
      </c>
      <c r="M26" s="3">
        <f t="shared" si="2"/>
        <v>152</v>
      </c>
    </row>
    <row r="27" spans="1:13">
      <c r="A27">
        <v>24</v>
      </c>
      <c r="B27" t="s">
        <v>161</v>
      </c>
      <c r="C27" t="s">
        <v>162</v>
      </c>
      <c r="D27" s="3">
        <v>82.7</v>
      </c>
      <c r="E27" s="3">
        <v>89.4</v>
      </c>
      <c r="F27" s="3">
        <f t="shared" si="0"/>
        <v>172.10000000000002</v>
      </c>
      <c r="I27" t="s">
        <v>38</v>
      </c>
      <c r="J27" t="s">
        <v>39</v>
      </c>
      <c r="K27" s="3">
        <v>80.2</v>
      </c>
      <c r="L27" s="3">
        <v>71.3</v>
      </c>
      <c r="M27" s="3">
        <f t="shared" si="2"/>
        <v>151.5</v>
      </c>
    </row>
    <row r="28" spans="1:13">
      <c r="A28">
        <v>25</v>
      </c>
      <c r="B28" t="s">
        <v>181</v>
      </c>
      <c r="C28" t="s">
        <v>178</v>
      </c>
      <c r="D28" s="3">
        <v>81.5</v>
      </c>
      <c r="E28" s="3">
        <v>90.5</v>
      </c>
      <c r="F28" s="3">
        <f t="shared" si="0"/>
        <v>172</v>
      </c>
      <c r="I28" t="s">
        <v>184</v>
      </c>
      <c r="J28" t="s">
        <v>139</v>
      </c>
      <c r="K28" s="3">
        <v>75.8</v>
      </c>
      <c r="L28" s="3">
        <v>70.400000000000006</v>
      </c>
      <c r="M28" s="3">
        <f t="shared" si="2"/>
        <v>146.19999999999999</v>
      </c>
    </row>
    <row r="29" spans="1:13">
      <c r="A29">
        <v>26</v>
      </c>
      <c r="B29" t="s">
        <v>70</v>
      </c>
      <c r="C29" t="s">
        <v>71</v>
      </c>
      <c r="D29" s="3">
        <v>81.400000000000006</v>
      </c>
      <c r="E29" s="3">
        <v>90.2</v>
      </c>
      <c r="F29" s="3">
        <f t="shared" si="0"/>
        <v>171.60000000000002</v>
      </c>
      <c r="I29" t="s">
        <v>179</v>
      </c>
      <c r="J29" t="s">
        <v>96</v>
      </c>
      <c r="K29" s="3">
        <v>70.7</v>
      </c>
      <c r="L29" s="3">
        <v>73.5</v>
      </c>
      <c r="M29" s="3">
        <f t="shared" si="2"/>
        <v>144.19999999999999</v>
      </c>
    </row>
    <row r="30" spans="1:13">
      <c r="A30">
        <v>27</v>
      </c>
      <c r="B30" t="s">
        <v>145</v>
      </c>
      <c r="C30" t="s">
        <v>146</v>
      </c>
      <c r="D30" s="3">
        <v>80.3</v>
      </c>
      <c r="E30" s="3">
        <v>90.3</v>
      </c>
      <c r="F30" s="3">
        <f t="shared" si="0"/>
        <v>170.6</v>
      </c>
      <c r="I30" t="s">
        <v>48</v>
      </c>
      <c r="J30" t="s">
        <v>49</v>
      </c>
      <c r="K30" s="3">
        <v>77</v>
      </c>
      <c r="L30" s="3">
        <v>64.8</v>
      </c>
      <c r="M30" s="3">
        <f t="shared" si="2"/>
        <v>141.80000000000001</v>
      </c>
    </row>
    <row r="31" spans="1:13">
      <c r="A31">
        <v>28</v>
      </c>
      <c r="B31" t="s">
        <v>77</v>
      </c>
      <c r="C31" t="s">
        <v>78</v>
      </c>
      <c r="D31" s="3">
        <v>89.1</v>
      </c>
      <c r="E31" s="3">
        <v>80.8</v>
      </c>
      <c r="F31" s="3">
        <f t="shared" si="0"/>
        <v>169.89999999999998</v>
      </c>
      <c r="I31" t="s">
        <v>98</v>
      </c>
      <c r="J31" t="s">
        <v>99</v>
      </c>
      <c r="K31" s="3">
        <v>74.7</v>
      </c>
      <c r="L31" s="3">
        <v>63.4</v>
      </c>
      <c r="M31" s="3">
        <v>138.1</v>
      </c>
    </row>
    <row r="32" spans="1:13">
      <c r="A32">
        <v>29</v>
      </c>
      <c r="B32" t="s">
        <v>54</v>
      </c>
      <c r="C32" t="s">
        <v>55</v>
      </c>
      <c r="D32" s="3">
        <v>78</v>
      </c>
      <c r="E32" s="3">
        <v>91.2</v>
      </c>
      <c r="F32" s="3">
        <f t="shared" si="0"/>
        <v>169.2</v>
      </c>
      <c r="I32" t="s">
        <v>119</v>
      </c>
      <c r="J32" t="s">
        <v>34</v>
      </c>
      <c r="K32" s="3">
        <v>66.7</v>
      </c>
      <c r="L32" s="3">
        <v>70.400000000000006</v>
      </c>
      <c r="M32" s="3">
        <f>SUM(K32:L32)</f>
        <v>137.10000000000002</v>
      </c>
    </row>
    <row r="33" spans="1:13">
      <c r="A33">
        <v>30</v>
      </c>
      <c r="B33" t="s">
        <v>108</v>
      </c>
      <c r="C33" t="s">
        <v>109</v>
      </c>
      <c r="D33" s="3">
        <v>83.5</v>
      </c>
      <c r="E33" s="3">
        <v>84.5</v>
      </c>
      <c r="F33" s="3">
        <v>168</v>
      </c>
      <c r="I33" t="s">
        <v>74</v>
      </c>
      <c r="J33" t="s">
        <v>150</v>
      </c>
      <c r="K33" s="3">
        <v>66.3</v>
      </c>
      <c r="L33" s="3">
        <v>67.5</v>
      </c>
      <c r="M33" s="3">
        <f>SUM(K33:L33)</f>
        <v>133.80000000000001</v>
      </c>
    </row>
    <row r="34" spans="1:13">
      <c r="A34">
        <v>31</v>
      </c>
      <c r="B34" t="s">
        <v>196</v>
      </c>
      <c r="C34" t="s">
        <v>197</v>
      </c>
      <c r="D34" s="3">
        <v>75.099999999999994</v>
      </c>
      <c r="E34" s="3">
        <v>92.2</v>
      </c>
      <c r="F34" s="3">
        <f t="shared" ref="F34:F49" si="3">SUM(D34:E34)</f>
        <v>167.3</v>
      </c>
    </row>
    <row r="35" spans="1:13">
      <c r="A35">
        <v>32</v>
      </c>
      <c r="B35" t="s">
        <v>70</v>
      </c>
      <c r="C35" t="s">
        <v>72</v>
      </c>
      <c r="D35" s="3">
        <v>85.6</v>
      </c>
      <c r="E35" s="3">
        <v>81</v>
      </c>
      <c r="F35" s="3">
        <f t="shared" si="3"/>
        <v>166.6</v>
      </c>
    </row>
    <row r="36" spans="1:13">
      <c r="A36">
        <v>33</v>
      </c>
      <c r="B36" t="s">
        <v>79</v>
      </c>
      <c r="C36" t="s">
        <v>62</v>
      </c>
      <c r="D36" s="3">
        <v>82.7</v>
      </c>
      <c r="E36" s="3">
        <v>83</v>
      </c>
      <c r="F36" s="3">
        <f t="shared" si="3"/>
        <v>165.7</v>
      </c>
    </row>
    <row r="37" spans="1:13">
      <c r="A37">
        <v>34</v>
      </c>
      <c r="B37" t="s">
        <v>106</v>
      </c>
      <c r="C37" t="s">
        <v>114</v>
      </c>
      <c r="D37" s="3">
        <v>80.7</v>
      </c>
      <c r="E37" s="3">
        <v>84.4</v>
      </c>
      <c r="F37" s="3">
        <f t="shared" si="3"/>
        <v>165.10000000000002</v>
      </c>
    </row>
    <row r="38" spans="1:13">
      <c r="A38">
        <v>35</v>
      </c>
      <c r="B38" t="s">
        <v>56</v>
      </c>
      <c r="C38" t="s">
        <v>32</v>
      </c>
      <c r="D38" s="3">
        <v>78.8</v>
      </c>
      <c r="E38" s="3">
        <v>86.2</v>
      </c>
      <c r="F38" s="3">
        <f t="shared" si="3"/>
        <v>165</v>
      </c>
    </row>
    <row r="39" spans="1:13">
      <c r="A39">
        <v>36</v>
      </c>
      <c r="B39" t="s">
        <v>90</v>
      </c>
      <c r="C39" t="s">
        <v>91</v>
      </c>
      <c r="D39" s="3">
        <v>85.1</v>
      </c>
      <c r="E39" s="3">
        <v>78.7</v>
      </c>
      <c r="F39" s="3">
        <f t="shared" si="3"/>
        <v>163.80000000000001</v>
      </c>
    </row>
    <row r="40" spans="1:13">
      <c r="A40">
        <v>37</v>
      </c>
      <c r="B40" t="s">
        <v>174</v>
      </c>
      <c r="C40" t="s">
        <v>47</v>
      </c>
      <c r="D40" s="3">
        <v>74.8</v>
      </c>
      <c r="E40" s="3">
        <v>88.2</v>
      </c>
      <c r="F40" s="3">
        <f t="shared" si="3"/>
        <v>163</v>
      </c>
    </row>
    <row r="41" spans="1:13">
      <c r="A41">
        <v>38</v>
      </c>
      <c r="B41" t="s">
        <v>36</v>
      </c>
      <c r="C41" t="s">
        <v>37</v>
      </c>
      <c r="D41" s="3">
        <v>80.099999999999994</v>
      </c>
      <c r="E41" s="3">
        <v>80.599999999999994</v>
      </c>
      <c r="F41" s="3">
        <f t="shared" si="3"/>
        <v>160.69999999999999</v>
      </c>
    </row>
    <row r="42" spans="1:13">
      <c r="A42">
        <v>39</v>
      </c>
      <c r="B42" t="s">
        <v>64</v>
      </c>
      <c r="C42" t="s">
        <v>66</v>
      </c>
      <c r="D42" s="3">
        <v>84.1</v>
      </c>
      <c r="E42" s="3">
        <v>76.2</v>
      </c>
      <c r="F42" s="3">
        <f t="shared" si="3"/>
        <v>160.30000000000001</v>
      </c>
    </row>
    <row r="43" spans="1:13">
      <c r="A43">
        <v>40</v>
      </c>
      <c r="B43" t="s">
        <v>153</v>
      </c>
      <c r="C43" t="s">
        <v>53</v>
      </c>
      <c r="D43" s="3">
        <v>77</v>
      </c>
      <c r="E43" s="3">
        <v>82.2</v>
      </c>
      <c r="F43" s="3">
        <f t="shared" si="3"/>
        <v>159.19999999999999</v>
      </c>
    </row>
    <row r="44" spans="1:13">
      <c r="A44">
        <v>41</v>
      </c>
      <c r="B44" t="s">
        <v>165</v>
      </c>
      <c r="C44" t="s">
        <v>31</v>
      </c>
      <c r="D44" s="3">
        <v>80.3</v>
      </c>
      <c r="E44" s="3">
        <v>78.7</v>
      </c>
      <c r="F44" s="3">
        <f t="shared" si="3"/>
        <v>159</v>
      </c>
    </row>
    <row r="45" spans="1:13">
      <c r="A45">
        <v>42</v>
      </c>
      <c r="B45" t="s">
        <v>202</v>
      </c>
      <c r="C45" t="s">
        <v>33</v>
      </c>
      <c r="D45" s="3">
        <v>77</v>
      </c>
      <c r="E45" s="3">
        <v>81.099999999999994</v>
      </c>
      <c r="F45" s="3">
        <f t="shared" si="3"/>
        <v>158.1</v>
      </c>
    </row>
    <row r="46" spans="1:13">
      <c r="A46">
        <v>43</v>
      </c>
      <c r="B46" t="s">
        <v>8</v>
      </c>
      <c r="C46" t="s">
        <v>53</v>
      </c>
      <c r="D46" s="3">
        <v>74.8</v>
      </c>
      <c r="E46" s="3">
        <v>77.7</v>
      </c>
      <c r="F46" s="3">
        <f t="shared" si="3"/>
        <v>152.5</v>
      </c>
    </row>
    <row r="47" spans="1:13">
      <c r="A47">
        <v>44</v>
      </c>
      <c r="B47" t="s">
        <v>173</v>
      </c>
      <c r="C47" t="s">
        <v>94</v>
      </c>
      <c r="D47" s="3">
        <v>71.099999999999994</v>
      </c>
      <c r="E47" s="3">
        <v>80.400000000000006</v>
      </c>
      <c r="F47" s="3">
        <f t="shared" si="3"/>
        <v>151.5</v>
      </c>
    </row>
    <row r="48" spans="1:13">
      <c r="A48">
        <v>45</v>
      </c>
      <c r="B48" t="s">
        <v>144</v>
      </c>
      <c r="C48" t="s">
        <v>80</v>
      </c>
      <c r="D48" s="3">
        <v>75.5</v>
      </c>
      <c r="E48" s="3">
        <v>74.400000000000006</v>
      </c>
      <c r="F48" s="3">
        <f t="shared" si="3"/>
        <v>149.9</v>
      </c>
    </row>
    <row r="49" spans="1:6">
      <c r="A49">
        <v>46</v>
      </c>
      <c r="B49" t="s">
        <v>169</v>
      </c>
      <c r="C49" t="s">
        <v>35</v>
      </c>
      <c r="D49" s="3">
        <v>71.5</v>
      </c>
      <c r="E49" s="3">
        <v>70.599999999999994</v>
      </c>
      <c r="F49" s="3">
        <f t="shared" si="3"/>
        <v>142.1</v>
      </c>
    </row>
    <row r="81" spans="4:6">
      <c r="D81" s="3"/>
      <c r="E81" s="3"/>
      <c r="F81" s="3"/>
    </row>
  </sheetData>
  <phoneticPr fontId="0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A5" sqref="A5:A14"/>
    </sheetView>
  </sheetViews>
  <sheetFormatPr baseColWidth="10" defaultRowHeight="15"/>
  <sheetData>
    <row r="1" spans="1:10" ht="15.75">
      <c r="A1" s="22" t="s">
        <v>211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>
      <c r="H3" s="15"/>
    </row>
    <row r="4" spans="1:10">
      <c r="A4" s="16"/>
      <c r="B4" s="17" t="s">
        <v>212</v>
      </c>
      <c r="C4" s="16"/>
      <c r="D4" s="18" t="s">
        <v>213</v>
      </c>
      <c r="E4" s="16"/>
      <c r="F4" s="18" t="s">
        <v>214</v>
      </c>
      <c r="G4" s="16"/>
      <c r="H4" s="18" t="s">
        <v>215</v>
      </c>
      <c r="J4" s="16"/>
    </row>
    <row r="5" spans="1:10">
      <c r="A5">
        <v>1</v>
      </c>
      <c r="B5" t="s">
        <v>220</v>
      </c>
      <c r="D5" t="s">
        <v>221</v>
      </c>
      <c r="F5" t="s">
        <v>219</v>
      </c>
      <c r="H5">
        <v>1130.9000000000001</v>
      </c>
    </row>
    <row r="6" spans="1:10">
      <c r="A6">
        <v>2</v>
      </c>
      <c r="B6" t="s">
        <v>220</v>
      </c>
      <c r="D6" t="s">
        <v>221</v>
      </c>
      <c r="F6" t="s">
        <v>131</v>
      </c>
      <c r="H6">
        <v>1077.7</v>
      </c>
    </row>
    <row r="7" spans="1:10">
      <c r="A7">
        <v>3</v>
      </c>
      <c r="B7" t="s">
        <v>220</v>
      </c>
      <c r="D7" t="s">
        <v>221</v>
      </c>
      <c r="F7" t="s">
        <v>121</v>
      </c>
      <c r="H7">
        <v>1074.7</v>
      </c>
    </row>
    <row r="8" spans="1:10">
      <c r="A8">
        <v>4</v>
      </c>
      <c r="B8" t="s">
        <v>220</v>
      </c>
      <c r="D8" t="s">
        <v>221</v>
      </c>
      <c r="F8" t="s">
        <v>143</v>
      </c>
      <c r="H8">
        <v>1065.5</v>
      </c>
    </row>
    <row r="9" spans="1:10">
      <c r="A9">
        <v>5</v>
      </c>
      <c r="B9" t="s">
        <v>220</v>
      </c>
      <c r="D9" t="s">
        <v>221</v>
      </c>
      <c r="F9" t="s">
        <v>203</v>
      </c>
      <c r="H9">
        <v>1053.9000000000001</v>
      </c>
    </row>
    <row r="10" spans="1:10">
      <c r="A10">
        <v>6</v>
      </c>
      <c r="B10" t="s">
        <v>220</v>
      </c>
      <c r="D10" t="s">
        <v>221</v>
      </c>
      <c r="F10" t="s">
        <v>217</v>
      </c>
      <c r="H10">
        <v>1050.0999999999999</v>
      </c>
    </row>
    <row r="11" spans="1:10">
      <c r="A11">
        <v>7</v>
      </c>
      <c r="B11" t="s">
        <v>220</v>
      </c>
      <c r="D11" t="s">
        <v>221</v>
      </c>
      <c r="F11" t="s">
        <v>120</v>
      </c>
      <c r="H11">
        <v>1046.8</v>
      </c>
    </row>
    <row r="12" spans="1:10">
      <c r="A12">
        <v>8</v>
      </c>
      <c r="B12" t="s">
        <v>220</v>
      </c>
      <c r="D12" t="s">
        <v>221</v>
      </c>
      <c r="F12" t="s">
        <v>147</v>
      </c>
      <c r="H12">
        <v>1020.8</v>
      </c>
    </row>
    <row r="13" spans="1:10">
      <c r="A13">
        <v>9</v>
      </c>
      <c r="B13" t="s">
        <v>220</v>
      </c>
      <c r="D13" t="s">
        <v>221</v>
      </c>
      <c r="F13" t="s">
        <v>218</v>
      </c>
      <c r="H13">
        <v>1000.3</v>
      </c>
    </row>
    <row r="14" spans="1:10">
      <c r="A14">
        <v>10</v>
      </c>
      <c r="B14" t="s">
        <v>220</v>
      </c>
      <c r="D14" t="s">
        <v>221</v>
      </c>
      <c r="F14" t="s">
        <v>216</v>
      </c>
      <c r="H14">
        <v>994.1</v>
      </c>
    </row>
  </sheetData>
  <mergeCells count="2">
    <mergeCell ref="A1:J1"/>
    <mergeCell ref="A2:J2"/>
  </mergeCells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2:O17"/>
  <sheetViews>
    <sheetView workbookViewId="0">
      <selection activeCell="B5" sqref="B5:F11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121</v>
      </c>
      <c r="C2" t="s">
        <v>122</v>
      </c>
      <c r="D2" t="s">
        <v>123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95</v>
      </c>
      <c r="C5" t="s">
        <v>35</v>
      </c>
      <c r="D5" s="3">
        <v>90.6</v>
      </c>
      <c r="E5" s="3">
        <v>93</v>
      </c>
      <c r="F5" s="3">
        <f t="shared" ref="F5:F15" si="0">SUM(D5:E5)</f>
        <v>183.6</v>
      </c>
      <c r="J5" s="6"/>
      <c r="K5" s="9" t="s">
        <v>14</v>
      </c>
      <c r="L5" s="9">
        <f>LARGE(F5:F15,1)</f>
        <v>190.5</v>
      </c>
      <c r="M5" s="9" t="s">
        <v>23</v>
      </c>
      <c r="N5" s="8"/>
    </row>
    <row r="6" spans="1:15">
      <c r="A6">
        <v>2</v>
      </c>
      <c r="B6" t="s">
        <v>95</v>
      </c>
      <c r="C6" t="s">
        <v>96</v>
      </c>
      <c r="D6" s="3">
        <v>83</v>
      </c>
      <c r="E6" s="3">
        <v>87.1</v>
      </c>
      <c r="F6" s="3">
        <f t="shared" si="0"/>
        <v>170.1</v>
      </c>
      <c r="J6" s="6"/>
      <c r="K6" s="9" t="s">
        <v>15</v>
      </c>
      <c r="L6" s="9">
        <f>LARGE(F5:F15,2)</f>
        <v>184</v>
      </c>
      <c r="M6" s="9" t="s">
        <v>24</v>
      </c>
      <c r="N6" s="8"/>
    </row>
    <row r="7" spans="1:15">
      <c r="A7">
        <v>3</v>
      </c>
      <c r="B7" t="s">
        <v>97</v>
      </c>
      <c r="C7" t="s">
        <v>47</v>
      </c>
      <c r="D7" s="3">
        <v>97.7</v>
      </c>
      <c r="E7" s="3">
        <v>92.8</v>
      </c>
      <c r="F7" s="3">
        <f t="shared" si="0"/>
        <v>190.5</v>
      </c>
      <c r="J7" s="6"/>
      <c r="K7" s="9" t="s">
        <v>16</v>
      </c>
      <c r="L7" s="9">
        <f>LARGE(F5:F15,3)</f>
        <v>183.6</v>
      </c>
      <c r="M7" s="9" t="s">
        <v>25</v>
      </c>
      <c r="N7" s="8"/>
    </row>
    <row r="8" spans="1:15">
      <c r="A8">
        <v>4</v>
      </c>
      <c r="B8" t="s">
        <v>98</v>
      </c>
      <c r="C8" t="s">
        <v>99</v>
      </c>
      <c r="D8" s="3">
        <v>74.7</v>
      </c>
      <c r="E8" s="3">
        <v>63.4</v>
      </c>
      <c r="F8" s="3">
        <f t="shared" si="0"/>
        <v>138.1</v>
      </c>
      <c r="J8" s="6"/>
      <c r="K8" s="9" t="s">
        <v>17</v>
      </c>
      <c r="L8" s="9">
        <f>LARGE(F5:F15,4)</f>
        <v>182.8</v>
      </c>
      <c r="M8" s="9" t="s">
        <v>26</v>
      </c>
      <c r="N8" s="8"/>
    </row>
    <row r="9" spans="1:15">
      <c r="A9">
        <v>5</v>
      </c>
      <c r="B9" t="s">
        <v>98</v>
      </c>
      <c r="C9" t="s">
        <v>9</v>
      </c>
      <c r="D9" s="3">
        <v>94.2</v>
      </c>
      <c r="E9" s="3">
        <v>88.6</v>
      </c>
      <c r="F9" s="3">
        <f t="shared" si="0"/>
        <v>182.8</v>
      </c>
      <c r="J9" s="6"/>
      <c r="K9" s="9" t="s">
        <v>18</v>
      </c>
      <c r="L9" s="9">
        <f>LARGE(F5:F15,5)</f>
        <v>170.1</v>
      </c>
      <c r="M9" s="9" t="s">
        <v>27</v>
      </c>
      <c r="N9" s="8"/>
    </row>
    <row r="10" spans="1:15">
      <c r="A10">
        <v>6</v>
      </c>
      <c r="B10" t="s">
        <v>100</v>
      </c>
      <c r="C10" t="s">
        <v>101</v>
      </c>
      <c r="D10" s="3">
        <v>81.900000000000006</v>
      </c>
      <c r="E10" s="3">
        <v>81.8</v>
      </c>
      <c r="F10" s="3">
        <f t="shared" si="0"/>
        <v>163.69999999999999</v>
      </c>
      <c r="J10" s="6"/>
      <c r="K10" s="9" t="s">
        <v>19</v>
      </c>
      <c r="L10" s="9">
        <f>LARGE(F5:F15,6)</f>
        <v>163.69999999999999</v>
      </c>
      <c r="M10" s="9" t="s">
        <v>28</v>
      </c>
      <c r="N10" s="8"/>
    </row>
    <row r="11" spans="1:15">
      <c r="A11">
        <v>7</v>
      </c>
      <c r="B11" t="s">
        <v>102</v>
      </c>
      <c r="C11" t="s">
        <v>103</v>
      </c>
      <c r="D11" s="3">
        <v>92.5</v>
      </c>
      <c r="E11" s="3">
        <v>91.5</v>
      </c>
      <c r="F11" s="3">
        <f t="shared" si="0"/>
        <v>184</v>
      </c>
      <c r="J11" s="6"/>
      <c r="K11" s="9"/>
      <c r="L11" s="9"/>
      <c r="M11" s="9"/>
      <c r="N11" s="8"/>
    </row>
    <row r="12" spans="1:15">
      <c r="A12">
        <v>8</v>
      </c>
      <c r="B12" t="s">
        <v>104</v>
      </c>
      <c r="C12" t="s">
        <v>105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1074.7</v>
      </c>
      <c r="G16" t="s">
        <v>29</v>
      </c>
    </row>
    <row r="17" spans="4:7">
      <c r="D17" s="19" t="s">
        <v>21</v>
      </c>
      <c r="E17" s="19"/>
      <c r="F17" s="3">
        <f>AVERAGE(L5:L10)</f>
        <v>179.11666666666667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2:O17"/>
  <sheetViews>
    <sheetView workbookViewId="0">
      <selection activeCell="B5" sqref="B5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131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90</v>
      </c>
      <c r="C5" t="s">
        <v>91</v>
      </c>
      <c r="D5" s="3">
        <v>85.1</v>
      </c>
      <c r="E5" s="3">
        <v>78.7</v>
      </c>
      <c r="F5" s="3">
        <f t="shared" ref="F5:F15" si="0">SUM(D5:E5)</f>
        <v>163.80000000000001</v>
      </c>
      <c r="J5" s="6"/>
      <c r="K5" s="9" t="s">
        <v>14</v>
      </c>
      <c r="L5" s="9">
        <f>LARGE(F5:F15,1)</f>
        <v>195.89999999999998</v>
      </c>
      <c r="M5" s="9" t="s">
        <v>23</v>
      </c>
      <c r="N5" s="8"/>
    </row>
    <row r="6" spans="1:15">
      <c r="A6">
        <v>2</v>
      </c>
      <c r="B6" t="s">
        <v>132</v>
      </c>
      <c r="C6" t="s">
        <v>92</v>
      </c>
      <c r="D6" s="3"/>
      <c r="E6" s="3"/>
      <c r="F6" s="3">
        <f t="shared" si="0"/>
        <v>0</v>
      </c>
      <c r="J6" s="6"/>
      <c r="K6" s="9" t="s">
        <v>15</v>
      </c>
      <c r="L6" s="9">
        <f>LARGE(F5:F15,2)</f>
        <v>191.7</v>
      </c>
      <c r="M6" s="9" t="s">
        <v>24</v>
      </c>
      <c r="N6" s="8"/>
    </row>
    <row r="7" spans="1:15">
      <c r="A7">
        <v>3</v>
      </c>
      <c r="B7" t="s">
        <v>133</v>
      </c>
      <c r="C7" t="s">
        <v>93</v>
      </c>
      <c r="D7" s="3"/>
      <c r="E7" s="3"/>
      <c r="F7" s="3">
        <f t="shared" si="0"/>
        <v>0</v>
      </c>
      <c r="J7" s="6"/>
      <c r="K7" s="9" t="s">
        <v>16</v>
      </c>
      <c r="L7" s="9">
        <f>LARGE(F5:F15,3)</f>
        <v>180.39999999999998</v>
      </c>
      <c r="M7" s="9" t="s">
        <v>25</v>
      </c>
      <c r="N7" s="8"/>
    </row>
    <row r="8" spans="1:15">
      <c r="A8">
        <v>4</v>
      </c>
      <c r="B8" t="s">
        <v>195</v>
      </c>
      <c r="C8" t="s">
        <v>94</v>
      </c>
      <c r="D8" s="3">
        <v>95.5</v>
      </c>
      <c r="E8" s="3">
        <v>96.2</v>
      </c>
      <c r="F8" s="3">
        <f t="shared" si="0"/>
        <v>191.7</v>
      </c>
      <c r="J8" s="6"/>
      <c r="K8" s="9" t="s">
        <v>17</v>
      </c>
      <c r="L8" s="9">
        <f>LARGE(F5:F15,4)</f>
        <v>178.60000000000002</v>
      </c>
      <c r="M8" s="9" t="s">
        <v>26</v>
      </c>
      <c r="N8" s="8"/>
    </row>
    <row r="9" spans="1:15">
      <c r="A9">
        <v>5</v>
      </c>
      <c r="B9" t="s">
        <v>134</v>
      </c>
      <c r="C9" t="s">
        <v>135</v>
      </c>
      <c r="D9" s="3">
        <v>99.8</v>
      </c>
      <c r="E9" s="3">
        <v>96.1</v>
      </c>
      <c r="F9" s="3">
        <f t="shared" si="0"/>
        <v>195.89999999999998</v>
      </c>
      <c r="J9" s="6"/>
      <c r="K9" s="9" t="s">
        <v>18</v>
      </c>
      <c r="L9" s="9">
        <f>LARGE(F5:F15,5)</f>
        <v>167.3</v>
      </c>
      <c r="M9" s="9" t="s">
        <v>27</v>
      </c>
      <c r="N9" s="8"/>
    </row>
    <row r="10" spans="1:15">
      <c r="A10">
        <v>6</v>
      </c>
      <c r="B10" t="s">
        <v>136</v>
      </c>
      <c r="C10" t="s">
        <v>137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163.80000000000001</v>
      </c>
      <c r="M10" s="9" t="s">
        <v>28</v>
      </c>
      <c r="N10" s="8"/>
    </row>
    <row r="11" spans="1:15">
      <c r="A11">
        <v>7</v>
      </c>
      <c r="B11" t="s">
        <v>196</v>
      </c>
      <c r="C11" t="s">
        <v>197</v>
      </c>
      <c r="D11" s="3">
        <v>75.099999999999994</v>
      </c>
      <c r="E11" s="3">
        <v>92.2</v>
      </c>
      <c r="F11" s="3">
        <f t="shared" si="0"/>
        <v>167.3</v>
      </c>
      <c r="J11" s="6"/>
      <c r="K11" s="9"/>
      <c r="L11" s="9"/>
      <c r="M11" s="9"/>
      <c r="N11" s="8"/>
    </row>
    <row r="12" spans="1:15">
      <c r="A12">
        <v>8</v>
      </c>
      <c r="B12" t="s">
        <v>198</v>
      </c>
      <c r="C12" t="s">
        <v>199</v>
      </c>
      <c r="D12" s="3">
        <v>91.3</v>
      </c>
      <c r="E12" s="3">
        <v>89.1</v>
      </c>
      <c r="F12" s="3">
        <f t="shared" si="0"/>
        <v>180.39999999999998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200</v>
      </c>
      <c r="C13" t="s">
        <v>201</v>
      </c>
      <c r="D13" s="3">
        <v>86.9</v>
      </c>
      <c r="E13" s="3">
        <v>91.7</v>
      </c>
      <c r="F13" s="3">
        <f t="shared" si="0"/>
        <v>178.60000000000002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202</v>
      </c>
      <c r="C14" t="s">
        <v>33</v>
      </c>
      <c r="D14" s="3">
        <v>77</v>
      </c>
      <c r="E14" s="3">
        <v>81.099999999999994</v>
      </c>
      <c r="F14" s="3">
        <f t="shared" si="0"/>
        <v>158.1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1077.7</v>
      </c>
      <c r="G16" t="s">
        <v>29</v>
      </c>
    </row>
    <row r="17" spans="4:7">
      <c r="D17" s="19" t="s">
        <v>21</v>
      </c>
      <c r="E17" s="19"/>
      <c r="F17" s="3">
        <f>AVERAGE(L5:L10)</f>
        <v>179.61666666666667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2:O17"/>
  <sheetViews>
    <sheetView workbookViewId="0">
      <selection activeCell="F22" sqref="F22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142</v>
      </c>
      <c r="C2" t="s">
        <v>125</v>
      </c>
      <c r="D2" t="s">
        <v>124</v>
      </c>
      <c r="F2" s="14">
        <v>42795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82</v>
      </c>
      <c r="C5" t="s">
        <v>53</v>
      </c>
      <c r="D5" s="3"/>
      <c r="E5" s="3"/>
      <c r="F5" s="3">
        <f t="shared" ref="F5:F15" si="0">SUM(D5:E5)</f>
        <v>0</v>
      </c>
      <c r="J5" s="6"/>
      <c r="K5" s="9" t="s">
        <v>14</v>
      </c>
      <c r="L5" s="9">
        <f>LARGE(F5:F15,1)</f>
        <v>0</v>
      </c>
      <c r="M5" s="9" t="s">
        <v>23</v>
      </c>
      <c r="N5" s="8"/>
    </row>
    <row r="6" spans="1:15">
      <c r="A6">
        <v>2</v>
      </c>
      <c r="B6" t="s">
        <v>83</v>
      </c>
      <c r="C6" t="s">
        <v>84</v>
      </c>
      <c r="D6" s="3"/>
      <c r="E6" s="3"/>
      <c r="F6" s="3">
        <f t="shared" si="0"/>
        <v>0</v>
      </c>
      <c r="J6" s="6"/>
      <c r="K6" s="9" t="s">
        <v>15</v>
      </c>
      <c r="L6" s="9">
        <f>LARGE(F5:F15,2)</f>
        <v>0</v>
      </c>
      <c r="M6" s="9" t="s">
        <v>24</v>
      </c>
      <c r="N6" s="8"/>
    </row>
    <row r="7" spans="1:15">
      <c r="A7">
        <v>3</v>
      </c>
      <c r="B7" t="s">
        <v>83</v>
      </c>
      <c r="C7" t="s">
        <v>85</v>
      </c>
      <c r="D7" s="3"/>
      <c r="E7" s="3"/>
      <c r="F7" s="3">
        <f t="shared" si="0"/>
        <v>0</v>
      </c>
      <c r="J7" s="6"/>
      <c r="K7" s="9" t="s">
        <v>16</v>
      </c>
      <c r="L7" s="9">
        <f>LARGE(F5:F15,3)</f>
        <v>0</v>
      </c>
      <c r="M7" s="9" t="s">
        <v>25</v>
      </c>
      <c r="N7" s="8"/>
    </row>
    <row r="8" spans="1:15">
      <c r="A8">
        <v>4</v>
      </c>
      <c r="B8" t="s">
        <v>83</v>
      </c>
      <c r="C8" t="s">
        <v>33</v>
      </c>
      <c r="D8" s="3"/>
      <c r="E8" s="3"/>
      <c r="F8" s="3">
        <f t="shared" si="0"/>
        <v>0</v>
      </c>
      <c r="J8" s="6"/>
      <c r="K8" s="9" t="s">
        <v>17</v>
      </c>
      <c r="L8" s="9">
        <f>LARGE(F5:F15,4)</f>
        <v>0</v>
      </c>
      <c r="M8" s="9" t="s">
        <v>26</v>
      </c>
      <c r="N8" s="8"/>
    </row>
    <row r="9" spans="1:15">
      <c r="A9">
        <v>5</v>
      </c>
      <c r="B9" t="s">
        <v>86</v>
      </c>
      <c r="C9" t="s">
        <v>66</v>
      </c>
      <c r="D9" s="3"/>
      <c r="E9" s="3"/>
      <c r="F9" s="3">
        <f t="shared" si="0"/>
        <v>0</v>
      </c>
      <c r="J9" s="6"/>
      <c r="K9" s="9" t="s">
        <v>18</v>
      </c>
      <c r="L9" s="9">
        <f>LARGE(F5:F15,5)</f>
        <v>0</v>
      </c>
      <c r="M9" s="9" t="s">
        <v>27</v>
      </c>
      <c r="N9" s="8"/>
    </row>
    <row r="10" spans="1:15">
      <c r="A10">
        <v>6</v>
      </c>
      <c r="B10" t="s">
        <v>87</v>
      </c>
      <c r="C10" t="s">
        <v>7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0</v>
      </c>
      <c r="M10" s="9" t="s">
        <v>28</v>
      </c>
      <c r="N10" s="8"/>
    </row>
    <row r="11" spans="1:15">
      <c r="A11">
        <v>7</v>
      </c>
      <c r="B11" t="s">
        <v>88</v>
      </c>
      <c r="C11" t="s">
        <v>89</v>
      </c>
      <c r="D11" s="3"/>
      <c r="E11" s="3"/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B12" t="s">
        <v>83</v>
      </c>
      <c r="C12" t="s">
        <v>138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83</v>
      </c>
      <c r="C13" t="s">
        <v>139</v>
      </c>
      <c r="D13" s="3"/>
      <c r="E13" s="3"/>
      <c r="F13" s="3">
        <f t="shared" si="0"/>
        <v>0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140</v>
      </c>
      <c r="C14" t="s">
        <v>58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B15" t="s">
        <v>141</v>
      </c>
      <c r="C15" t="s">
        <v>101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0</v>
      </c>
      <c r="G16" t="s">
        <v>29</v>
      </c>
    </row>
    <row r="17" spans="4:7">
      <c r="D17" s="19" t="s">
        <v>21</v>
      </c>
      <c r="E17" s="19"/>
      <c r="F17" s="3">
        <f>AVERAGE(L5:L10)</f>
        <v>0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2:O17"/>
  <sheetViews>
    <sheetView workbookViewId="0">
      <selection activeCell="G21" sqref="G21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143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74</v>
      </c>
      <c r="C5" t="s">
        <v>31</v>
      </c>
      <c r="D5" s="3">
        <v>94.3</v>
      </c>
      <c r="E5" s="3">
        <v>96.9</v>
      </c>
      <c r="F5" s="3">
        <f t="shared" ref="F5:F15" si="0">SUM(D5:E5)</f>
        <v>191.2</v>
      </c>
      <c r="J5" s="6"/>
      <c r="K5" s="9" t="s">
        <v>14</v>
      </c>
      <c r="L5" s="9">
        <f>LARGE(F5:F15,1)</f>
        <v>191.2</v>
      </c>
      <c r="M5" s="9" t="s">
        <v>23</v>
      </c>
      <c r="N5" s="8"/>
    </row>
    <row r="6" spans="1:15">
      <c r="A6">
        <v>2</v>
      </c>
      <c r="B6" t="s">
        <v>145</v>
      </c>
      <c r="C6" t="s">
        <v>146</v>
      </c>
      <c r="D6" s="3">
        <v>80.3</v>
      </c>
      <c r="E6" s="3">
        <v>90.3</v>
      </c>
      <c r="F6" s="3">
        <f t="shared" si="0"/>
        <v>170.6</v>
      </c>
      <c r="J6" s="6"/>
      <c r="K6" s="9" t="s">
        <v>15</v>
      </c>
      <c r="L6" s="9">
        <f>LARGE(F5:F15,2)</f>
        <v>187.2</v>
      </c>
      <c r="M6" s="9" t="s">
        <v>24</v>
      </c>
      <c r="N6" s="8"/>
    </row>
    <row r="7" spans="1:15">
      <c r="A7">
        <v>3</v>
      </c>
      <c r="B7" t="s">
        <v>75</v>
      </c>
      <c r="C7" t="s">
        <v>76</v>
      </c>
      <c r="D7" s="3"/>
      <c r="E7" s="3"/>
      <c r="F7" s="3">
        <f t="shared" si="0"/>
        <v>0</v>
      </c>
      <c r="J7" s="6"/>
      <c r="K7" s="9" t="s">
        <v>16</v>
      </c>
      <c r="L7" s="9">
        <f>LARGE(F5:F15,3)</f>
        <v>180.9</v>
      </c>
      <c r="M7" s="9" t="s">
        <v>25</v>
      </c>
      <c r="N7" s="8"/>
    </row>
    <row r="8" spans="1:15">
      <c r="A8">
        <v>4</v>
      </c>
      <c r="B8" t="s">
        <v>77</v>
      </c>
      <c r="C8" t="s">
        <v>78</v>
      </c>
      <c r="D8" s="3">
        <v>89.1</v>
      </c>
      <c r="E8" s="3">
        <v>80.8</v>
      </c>
      <c r="F8" s="3">
        <f t="shared" si="0"/>
        <v>169.89999999999998</v>
      </c>
      <c r="J8" s="6"/>
      <c r="K8" s="9" t="s">
        <v>17</v>
      </c>
      <c r="L8" s="9">
        <f>LARGE(F5:F15,4)</f>
        <v>170.6</v>
      </c>
      <c r="M8" s="9" t="s">
        <v>26</v>
      </c>
      <c r="N8" s="8"/>
    </row>
    <row r="9" spans="1:15">
      <c r="A9">
        <v>5</v>
      </c>
      <c r="B9" t="s">
        <v>79</v>
      </c>
      <c r="C9" t="s">
        <v>62</v>
      </c>
      <c r="D9" s="3">
        <v>82.7</v>
      </c>
      <c r="E9" s="3">
        <v>83</v>
      </c>
      <c r="F9" s="3">
        <f t="shared" si="0"/>
        <v>165.7</v>
      </c>
      <c r="J9" s="6"/>
      <c r="K9" s="9" t="s">
        <v>18</v>
      </c>
      <c r="L9" s="9">
        <f>LARGE(F5:F15,5)</f>
        <v>169.89999999999998</v>
      </c>
      <c r="M9" s="9" t="s">
        <v>27</v>
      </c>
      <c r="N9" s="8"/>
    </row>
    <row r="10" spans="1:15">
      <c r="A10">
        <v>6</v>
      </c>
      <c r="B10" t="s">
        <v>144</v>
      </c>
      <c r="C10" t="s">
        <v>80</v>
      </c>
      <c r="D10" s="3">
        <v>75.5</v>
      </c>
      <c r="E10" s="3">
        <v>74.400000000000006</v>
      </c>
      <c r="F10" s="3">
        <f t="shared" si="0"/>
        <v>149.9</v>
      </c>
      <c r="J10" s="6"/>
      <c r="K10" s="9" t="s">
        <v>19</v>
      </c>
      <c r="L10" s="9">
        <f>LARGE(F5:F15,6)</f>
        <v>165.7</v>
      </c>
      <c r="M10" s="9" t="s">
        <v>28</v>
      </c>
      <c r="N10" s="8"/>
    </row>
    <row r="11" spans="1:15">
      <c r="A11">
        <v>7</v>
      </c>
      <c r="B11" t="s">
        <v>81</v>
      </c>
      <c r="C11" t="s">
        <v>35</v>
      </c>
      <c r="D11" s="3">
        <v>94.9</v>
      </c>
      <c r="E11" s="3">
        <v>92.3</v>
      </c>
      <c r="F11" s="3">
        <f t="shared" si="0"/>
        <v>187.2</v>
      </c>
      <c r="J11" s="6"/>
      <c r="K11" s="9"/>
      <c r="L11" s="9"/>
      <c r="M11" s="9"/>
      <c r="N11" s="8"/>
    </row>
    <row r="12" spans="1:15">
      <c r="A12">
        <v>8</v>
      </c>
      <c r="B12" t="s">
        <v>30</v>
      </c>
      <c r="C12" t="s">
        <v>53</v>
      </c>
      <c r="D12" s="3">
        <v>93.4</v>
      </c>
      <c r="E12" s="3">
        <v>87.5</v>
      </c>
      <c r="F12" s="3">
        <f t="shared" si="0"/>
        <v>180.9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153</v>
      </c>
      <c r="C13" t="s">
        <v>53</v>
      </c>
      <c r="D13" s="3">
        <v>77</v>
      </c>
      <c r="E13" s="3">
        <v>82.2</v>
      </c>
      <c r="F13" s="3">
        <f t="shared" si="0"/>
        <v>159.19999999999999</v>
      </c>
      <c r="J13" s="6"/>
      <c r="K13" s="9"/>
      <c r="L13" s="9"/>
      <c r="M13" s="9"/>
      <c r="N13" s="8"/>
    </row>
    <row r="14" spans="1:15" ht="15.75" thickBot="1">
      <c r="A14">
        <v>10</v>
      </c>
      <c r="D14" s="3"/>
      <c r="E14" s="3"/>
      <c r="F14" s="3">
        <f t="shared" si="0"/>
        <v>0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1065.5</v>
      </c>
      <c r="G16" t="s">
        <v>29</v>
      </c>
    </row>
    <row r="17" spans="4:7">
      <c r="D17" s="19" t="s">
        <v>21</v>
      </c>
      <c r="E17" s="19"/>
      <c r="F17" s="3">
        <f>AVERAGE(L5:L10)</f>
        <v>177.58333333333334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6"/>
  <dimension ref="A2:O17"/>
  <sheetViews>
    <sheetView workbookViewId="0">
      <selection activeCell="B5" sqref="B5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147</v>
      </c>
      <c r="C2" t="s">
        <v>125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75</v>
      </c>
      <c r="C5" t="s">
        <v>148</v>
      </c>
      <c r="D5" s="3"/>
      <c r="E5" s="3"/>
      <c r="F5" s="3">
        <f t="shared" ref="F5:F15" si="0">SUM(D5:E5)</f>
        <v>0</v>
      </c>
      <c r="J5" s="6"/>
      <c r="K5" s="9" t="s">
        <v>14</v>
      </c>
      <c r="L5" s="9">
        <f>LARGE(F5:F15,1)</f>
        <v>180.9</v>
      </c>
      <c r="M5" s="9" t="s">
        <v>23</v>
      </c>
      <c r="N5" s="8"/>
    </row>
    <row r="6" spans="1:15">
      <c r="A6">
        <v>2</v>
      </c>
      <c r="B6" t="s">
        <v>144</v>
      </c>
      <c r="C6" t="s">
        <v>149</v>
      </c>
      <c r="D6" s="3">
        <v>80.099999999999994</v>
      </c>
      <c r="E6" s="3">
        <v>84.8</v>
      </c>
      <c r="F6" s="3">
        <f t="shared" si="0"/>
        <v>164.89999999999998</v>
      </c>
      <c r="J6" s="6"/>
      <c r="K6" s="9" t="s">
        <v>15</v>
      </c>
      <c r="L6" s="9">
        <f>LARGE(F5:F15,2)</f>
        <v>177.1</v>
      </c>
      <c r="M6" s="9" t="s">
        <v>24</v>
      </c>
      <c r="N6" s="8"/>
    </row>
    <row r="7" spans="1:15">
      <c r="A7">
        <v>3</v>
      </c>
      <c r="B7" t="s">
        <v>74</v>
      </c>
      <c r="C7" t="s">
        <v>150</v>
      </c>
      <c r="D7" s="3">
        <v>66.3</v>
      </c>
      <c r="E7" s="3">
        <v>67.5</v>
      </c>
      <c r="F7" s="3">
        <f t="shared" si="0"/>
        <v>133.80000000000001</v>
      </c>
      <c r="J7" s="6"/>
      <c r="K7" s="9" t="s">
        <v>16</v>
      </c>
      <c r="L7" s="9">
        <f>LARGE(F5:F15,3)</f>
        <v>176.1</v>
      </c>
      <c r="M7" s="9" t="s">
        <v>25</v>
      </c>
      <c r="N7" s="8"/>
    </row>
    <row r="8" spans="1:15">
      <c r="A8">
        <v>4</v>
      </c>
      <c r="B8" t="s">
        <v>151</v>
      </c>
      <c r="C8" t="s">
        <v>118</v>
      </c>
      <c r="D8" s="3"/>
      <c r="E8" s="3"/>
      <c r="F8" s="3">
        <f t="shared" si="0"/>
        <v>0</v>
      </c>
      <c r="J8" s="6"/>
      <c r="K8" s="9" t="s">
        <v>17</v>
      </c>
      <c r="L8" s="9">
        <f>LARGE(F5:F15,4)</f>
        <v>175.60000000000002</v>
      </c>
      <c r="M8" s="9" t="s">
        <v>26</v>
      </c>
      <c r="N8" s="8"/>
    </row>
    <row r="9" spans="1:15">
      <c r="A9">
        <v>5</v>
      </c>
      <c r="B9" t="s">
        <v>151</v>
      </c>
      <c r="C9" t="s">
        <v>113</v>
      </c>
      <c r="D9" s="3">
        <v>86.7</v>
      </c>
      <c r="E9" s="3">
        <v>88.9</v>
      </c>
      <c r="F9" s="3">
        <f t="shared" si="0"/>
        <v>175.60000000000002</v>
      </c>
      <c r="J9" s="6"/>
      <c r="K9" s="9" t="s">
        <v>18</v>
      </c>
      <c r="L9" s="9">
        <f>LARGE(F5:F15,5)</f>
        <v>164.89999999999998</v>
      </c>
      <c r="M9" s="9" t="s">
        <v>27</v>
      </c>
      <c r="N9" s="8"/>
    </row>
    <row r="10" spans="1:15">
      <c r="A10">
        <v>6</v>
      </c>
      <c r="B10" t="s">
        <v>30</v>
      </c>
      <c r="C10" t="s">
        <v>152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146.19999999999999</v>
      </c>
      <c r="M10" s="9" t="s">
        <v>28</v>
      </c>
      <c r="N10" s="8"/>
    </row>
    <row r="11" spans="1:15">
      <c r="A11">
        <v>7</v>
      </c>
      <c r="B11" t="s">
        <v>153</v>
      </c>
      <c r="C11" t="s">
        <v>154</v>
      </c>
      <c r="D11" s="3">
        <v>83.8</v>
      </c>
      <c r="E11" s="3">
        <v>92.3</v>
      </c>
      <c r="F11" s="3">
        <f t="shared" si="0"/>
        <v>176.1</v>
      </c>
      <c r="J11" s="6"/>
      <c r="K11" s="9"/>
      <c r="L11" s="9"/>
      <c r="M11" s="9"/>
      <c r="N11" s="8"/>
    </row>
    <row r="12" spans="1:15">
      <c r="A12">
        <v>8</v>
      </c>
      <c r="B12" t="s">
        <v>182</v>
      </c>
      <c r="C12" t="s">
        <v>183</v>
      </c>
      <c r="D12" s="3">
        <v>88.8</v>
      </c>
      <c r="E12" s="3">
        <v>88.3</v>
      </c>
      <c r="F12" s="3">
        <f t="shared" si="0"/>
        <v>177.1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184</v>
      </c>
      <c r="C13" t="s">
        <v>185</v>
      </c>
      <c r="D13" s="3">
        <v>75.8</v>
      </c>
      <c r="E13" s="3">
        <v>70.400000000000006</v>
      </c>
      <c r="F13" s="3">
        <f t="shared" si="0"/>
        <v>146.19999999999999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186</v>
      </c>
      <c r="C14" t="s">
        <v>187</v>
      </c>
      <c r="D14" s="3">
        <v>89.4</v>
      </c>
      <c r="E14" s="3">
        <v>91.5</v>
      </c>
      <c r="F14" s="3">
        <f t="shared" si="0"/>
        <v>180.9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1020.8</v>
      </c>
      <c r="G16" t="s">
        <v>29</v>
      </c>
    </row>
    <row r="17" spans="4:7">
      <c r="D17" s="19" t="s">
        <v>21</v>
      </c>
      <c r="E17" s="19"/>
      <c r="F17" s="3">
        <f>AVERAGE(L5:L10)</f>
        <v>170.13333333333333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7"/>
  <dimension ref="A2:O17"/>
  <sheetViews>
    <sheetView workbookViewId="0">
      <selection activeCell="B5" sqref="B5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126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60</v>
      </c>
      <c r="C5" t="s">
        <v>61</v>
      </c>
      <c r="D5" s="3">
        <v>94.2</v>
      </c>
      <c r="E5" s="3">
        <v>94.4</v>
      </c>
      <c r="F5" s="3">
        <f t="shared" ref="F5:F15" si="0">SUM(D5:E5)</f>
        <v>188.60000000000002</v>
      </c>
      <c r="J5" s="6"/>
      <c r="K5" s="9" t="s">
        <v>14</v>
      </c>
      <c r="L5" s="9">
        <f>LARGE(F5:F15,1)</f>
        <v>197.10000000000002</v>
      </c>
      <c r="M5" s="9" t="s">
        <v>23</v>
      </c>
      <c r="N5" s="8"/>
    </row>
    <row r="6" spans="1:15">
      <c r="A6">
        <v>2</v>
      </c>
      <c r="B6" t="s">
        <v>60</v>
      </c>
      <c r="C6" t="s">
        <v>62</v>
      </c>
      <c r="D6" s="3">
        <v>99.7</v>
      </c>
      <c r="E6" s="3">
        <v>97.4</v>
      </c>
      <c r="F6" s="3">
        <f t="shared" si="0"/>
        <v>197.10000000000002</v>
      </c>
      <c r="J6" s="6"/>
      <c r="K6" s="9" t="s">
        <v>15</v>
      </c>
      <c r="L6" s="9">
        <f>LARGE(F5:F15,2)</f>
        <v>196.10000000000002</v>
      </c>
      <c r="M6" s="9" t="s">
        <v>24</v>
      </c>
      <c r="N6" s="8"/>
    </row>
    <row r="7" spans="1:15">
      <c r="A7">
        <v>3</v>
      </c>
      <c r="B7" t="s">
        <v>188</v>
      </c>
      <c r="C7" t="s">
        <v>150</v>
      </c>
      <c r="D7" s="3">
        <v>89.2</v>
      </c>
      <c r="E7" s="3">
        <v>84.1</v>
      </c>
      <c r="F7" s="3">
        <f t="shared" si="0"/>
        <v>173.3</v>
      </c>
      <c r="J7" s="6"/>
      <c r="K7" s="9" t="s">
        <v>16</v>
      </c>
      <c r="L7" s="9">
        <f>LARGE(F5:F15,3)</f>
        <v>188.60000000000002</v>
      </c>
      <c r="M7" s="9" t="s">
        <v>25</v>
      </c>
      <c r="N7" s="8"/>
    </row>
    <row r="8" spans="1:15">
      <c r="A8">
        <v>4</v>
      </c>
      <c r="B8" t="s">
        <v>155</v>
      </c>
      <c r="C8" t="s">
        <v>63</v>
      </c>
      <c r="D8" s="3">
        <v>93.5</v>
      </c>
      <c r="E8" s="3">
        <v>88.3</v>
      </c>
      <c r="F8" s="3">
        <f t="shared" si="0"/>
        <v>181.8</v>
      </c>
      <c r="J8" s="6"/>
      <c r="K8" s="9" t="s">
        <v>17</v>
      </c>
      <c r="L8" s="9">
        <f>LARGE(F5:F15,4)</f>
        <v>185</v>
      </c>
      <c r="M8" s="9" t="s">
        <v>26</v>
      </c>
      <c r="N8" s="8"/>
    </row>
    <row r="9" spans="1:15">
      <c r="A9">
        <v>5</v>
      </c>
      <c r="B9" t="s">
        <v>64</v>
      </c>
      <c r="C9" t="s">
        <v>65</v>
      </c>
      <c r="D9" s="3">
        <v>96.9</v>
      </c>
      <c r="E9" s="3">
        <v>99.2</v>
      </c>
      <c r="F9" s="3">
        <f t="shared" si="0"/>
        <v>196.10000000000002</v>
      </c>
      <c r="J9" s="6"/>
      <c r="K9" s="9" t="s">
        <v>18</v>
      </c>
      <c r="L9" s="9">
        <f>LARGE(F5:F15,5)</f>
        <v>182.3</v>
      </c>
      <c r="M9" s="9" t="s">
        <v>27</v>
      </c>
      <c r="N9" s="8"/>
    </row>
    <row r="10" spans="1:15">
      <c r="A10">
        <v>6</v>
      </c>
      <c r="B10" t="s">
        <v>64</v>
      </c>
      <c r="C10" t="s">
        <v>66</v>
      </c>
      <c r="D10" s="3">
        <v>84.1</v>
      </c>
      <c r="E10" s="3">
        <v>76.2</v>
      </c>
      <c r="F10" s="3">
        <f t="shared" si="0"/>
        <v>160.30000000000001</v>
      </c>
      <c r="J10" s="6"/>
      <c r="K10" s="9" t="s">
        <v>19</v>
      </c>
      <c r="L10" s="9">
        <f>LARGE(F5:F15,6)</f>
        <v>181.8</v>
      </c>
      <c r="M10" s="9" t="s">
        <v>28</v>
      </c>
      <c r="N10" s="8"/>
    </row>
    <row r="11" spans="1:15">
      <c r="A11">
        <v>7</v>
      </c>
      <c r="B11" t="s">
        <v>67</v>
      </c>
      <c r="C11" t="s">
        <v>68</v>
      </c>
      <c r="D11" s="3">
        <v>88.1</v>
      </c>
      <c r="E11" s="3">
        <v>83.5</v>
      </c>
      <c r="F11" s="3">
        <f t="shared" si="0"/>
        <v>171.6</v>
      </c>
      <c r="J11" s="6"/>
      <c r="K11" s="9"/>
      <c r="L11" s="9"/>
      <c r="M11" s="9"/>
      <c r="N11" s="8"/>
    </row>
    <row r="12" spans="1:15">
      <c r="A12">
        <v>8</v>
      </c>
      <c r="B12" t="s">
        <v>69</v>
      </c>
      <c r="C12" t="s">
        <v>9</v>
      </c>
      <c r="D12" s="3">
        <v>91.6</v>
      </c>
      <c r="E12" s="3">
        <v>90.7</v>
      </c>
      <c r="F12" s="3">
        <f t="shared" si="0"/>
        <v>182.3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70</v>
      </c>
      <c r="C13" t="s">
        <v>71</v>
      </c>
      <c r="D13" s="3">
        <v>81.400000000000006</v>
      </c>
      <c r="E13" s="3">
        <v>90.2</v>
      </c>
      <c r="F13" s="3">
        <f t="shared" si="0"/>
        <v>171.60000000000002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70</v>
      </c>
      <c r="C14" t="s">
        <v>72</v>
      </c>
      <c r="D14" s="3">
        <v>85.6</v>
      </c>
      <c r="E14" s="3">
        <v>81</v>
      </c>
      <c r="F14" s="3">
        <f t="shared" si="0"/>
        <v>166.6</v>
      </c>
      <c r="J14" s="10"/>
      <c r="K14" s="11"/>
      <c r="L14" s="11"/>
      <c r="M14" s="11"/>
      <c r="N14" s="12"/>
    </row>
    <row r="15" spans="1:15">
      <c r="A15">
        <v>11</v>
      </c>
      <c r="B15" t="s">
        <v>155</v>
      </c>
      <c r="C15" t="s">
        <v>189</v>
      </c>
      <c r="D15" s="3">
        <v>90.2</v>
      </c>
      <c r="E15" s="3">
        <v>94.8</v>
      </c>
      <c r="F15" s="3">
        <f t="shared" si="0"/>
        <v>185</v>
      </c>
    </row>
    <row r="16" spans="1:15">
      <c r="D16" s="19" t="s">
        <v>20</v>
      </c>
      <c r="E16" s="19"/>
      <c r="F16" s="3">
        <f>SUM(L5:L10)</f>
        <v>1130.9000000000001</v>
      </c>
      <c r="G16" t="s">
        <v>29</v>
      </c>
    </row>
    <row r="17" spans="4:7">
      <c r="D17" s="19" t="s">
        <v>21</v>
      </c>
      <c r="E17" s="19"/>
      <c r="F17" s="3">
        <f>AVERAGE(L5:L10)</f>
        <v>188.48333333333335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/>
  <dimension ref="A2:O17"/>
  <sheetViews>
    <sheetView workbookViewId="0">
      <selection activeCell="B5" sqref="B5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127</v>
      </c>
      <c r="C2" t="s">
        <v>128</v>
      </c>
      <c r="D2" s="13" t="s">
        <v>129</v>
      </c>
      <c r="F2" s="14">
        <v>42795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51</v>
      </c>
      <c r="C5" t="s">
        <v>52</v>
      </c>
      <c r="D5" s="3">
        <v>76.3</v>
      </c>
      <c r="E5" s="3">
        <v>85.6</v>
      </c>
      <c r="F5" s="3">
        <f t="shared" ref="F5:F15" si="0">SUM(D5:E5)</f>
        <v>161.89999999999998</v>
      </c>
      <c r="J5" s="6"/>
      <c r="K5" s="9" t="s">
        <v>14</v>
      </c>
      <c r="L5" s="9">
        <f>LARGE(F5:F15,1)</f>
        <v>174.7</v>
      </c>
      <c r="M5" s="9" t="s">
        <v>23</v>
      </c>
      <c r="N5" s="8"/>
    </row>
    <row r="6" spans="1:15">
      <c r="A6">
        <v>2</v>
      </c>
      <c r="B6" t="s">
        <v>8</v>
      </c>
      <c r="C6" t="s">
        <v>53</v>
      </c>
      <c r="D6" s="3">
        <v>74.8</v>
      </c>
      <c r="E6" s="3">
        <v>77.7</v>
      </c>
      <c r="F6" s="3">
        <f t="shared" si="0"/>
        <v>152.5</v>
      </c>
      <c r="J6" s="6"/>
      <c r="K6" s="9" t="s">
        <v>15</v>
      </c>
      <c r="L6" s="9">
        <f>LARGE(F5:F15,2)</f>
        <v>171.7</v>
      </c>
      <c r="M6" s="9" t="s">
        <v>24</v>
      </c>
      <c r="N6" s="8"/>
    </row>
    <row r="7" spans="1:15">
      <c r="A7">
        <v>3</v>
      </c>
      <c r="B7" t="s">
        <v>54</v>
      </c>
      <c r="C7" t="s">
        <v>55</v>
      </c>
      <c r="D7" s="3">
        <v>78</v>
      </c>
      <c r="E7" s="3">
        <v>91.2</v>
      </c>
      <c r="F7" s="3">
        <f t="shared" si="0"/>
        <v>169.2</v>
      </c>
      <c r="J7" s="6"/>
      <c r="K7" s="9" t="s">
        <v>16</v>
      </c>
      <c r="L7" s="9">
        <f>LARGE(F5:F15,3)</f>
        <v>169.2</v>
      </c>
      <c r="M7" s="9" t="s">
        <v>25</v>
      </c>
      <c r="N7" s="8"/>
    </row>
    <row r="8" spans="1:15">
      <c r="A8">
        <v>4</v>
      </c>
      <c r="B8" t="s">
        <v>56</v>
      </c>
      <c r="C8" t="s">
        <v>32</v>
      </c>
      <c r="D8" s="3">
        <v>78.8</v>
      </c>
      <c r="E8" s="3">
        <v>86.2</v>
      </c>
      <c r="F8" s="3">
        <f t="shared" si="0"/>
        <v>165</v>
      </c>
      <c r="J8" s="6"/>
      <c r="K8" s="9" t="s">
        <v>17</v>
      </c>
      <c r="L8" s="9">
        <f>LARGE(F5:F15,4)</f>
        <v>165</v>
      </c>
      <c r="M8" s="9" t="s">
        <v>26</v>
      </c>
      <c r="N8" s="8"/>
    </row>
    <row r="9" spans="1:15">
      <c r="A9">
        <v>5</v>
      </c>
      <c r="B9" t="s">
        <v>156</v>
      </c>
      <c r="C9" t="s">
        <v>157</v>
      </c>
      <c r="D9" s="3">
        <v>94.2</v>
      </c>
      <c r="E9" s="3">
        <v>77.5</v>
      </c>
      <c r="F9" s="3">
        <f t="shared" si="0"/>
        <v>171.7</v>
      </c>
      <c r="J9" s="6"/>
      <c r="K9" s="9" t="s">
        <v>18</v>
      </c>
      <c r="L9" s="9">
        <f>LARGE(F5:F15,5)</f>
        <v>161.89999999999998</v>
      </c>
      <c r="M9" s="9" t="s">
        <v>27</v>
      </c>
      <c r="N9" s="8"/>
    </row>
    <row r="10" spans="1:15">
      <c r="A10">
        <v>6</v>
      </c>
      <c r="B10" t="s">
        <v>156</v>
      </c>
      <c r="C10" t="s">
        <v>158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157.80000000000001</v>
      </c>
      <c r="M10" s="9" t="s">
        <v>28</v>
      </c>
      <c r="N10" s="8"/>
    </row>
    <row r="11" spans="1:15">
      <c r="A11">
        <v>7</v>
      </c>
      <c r="B11" t="s">
        <v>57</v>
      </c>
      <c r="C11" t="s">
        <v>58</v>
      </c>
      <c r="D11" s="3"/>
      <c r="E11" s="3"/>
      <c r="F11" s="3">
        <f t="shared" si="0"/>
        <v>0</v>
      </c>
      <c r="J11" s="6"/>
      <c r="K11" s="9"/>
      <c r="L11" s="9"/>
      <c r="M11" s="9"/>
      <c r="N11" s="8"/>
    </row>
    <row r="12" spans="1:15">
      <c r="A12">
        <v>8</v>
      </c>
      <c r="B12" t="s">
        <v>159</v>
      </c>
      <c r="C12" t="s">
        <v>160</v>
      </c>
      <c r="D12" s="3"/>
      <c r="E12" s="3"/>
      <c r="F12" s="3">
        <f t="shared" si="0"/>
        <v>0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190</v>
      </c>
      <c r="C13" t="s">
        <v>191</v>
      </c>
      <c r="D13" s="3">
        <v>72.2</v>
      </c>
      <c r="E13" s="3">
        <v>85.6</v>
      </c>
      <c r="F13" s="3">
        <f t="shared" si="0"/>
        <v>157.80000000000001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192</v>
      </c>
      <c r="C14" t="s">
        <v>53</v>
      </c>
      <c r="D14" s="3">
        <v>88.8</v>
      </c>
      <c r="E14" s="3">
        <v>85.9</v>
      </c>
      <c r="F14" s="3">
        <f t="shared" si="0"/>
        <v>174.7</v>
      </c>
      <c r="J14" s="10"/>
      <c r="K14" s="11"/>
      <c r="L14" s="11"/>
      <c r="M14" s="11"/>
      <c r="N14" s="12"/>
    </row>
    <row r="15" spans="1:15">
      <c r="A15">
        <v>11</v>
      </c>
      <c r="D15" s="3"/>
      <c r="E15" s="3"/>
      <c r="F15" s="3">
        <f t="shared" si="0"/>
        <v>0</v>
      </c>
    </row>
    <row r="16" spans="1:15">
      <c r="D16" s="19" t="s">
        <v>20</v>
      </c>
      <c r="E16" s="19"/>
      <c r="F16" s="3">
        <f>SUM(L5:L10)</f>
        <v>1000.3</v>
      </c>
      <c r="G16" t="s">
        <v>29</v>
      </c>
    </row>
    <row r="17" spans="4:7">
      <c r="D17" s="19" t="s">
        <v>21</v>
      </c>
      <c r="E17" s="19"/>
      <c r="F17" s="3">
        <f>AVERAGE(L5:L10)</f>
        <v>166.71666666666667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/>
  <dimension ref="A2:O17"/>
  <sheetViews>
    <sheetView workbookViewId="0">
      <selection activeCell="B5" sqref="B5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130</v>
      </c>
      <c r="C2" t="s">
        <v>122</v>
      </c>
      <c r="D2" t="s">
        <v>124</v>
      </c>
      <c r="F2" s="14">
        <v>43160</v>
      </c>
    </row>
    <row r="3" spans="1:15">
      <c r="B3" s="20" t="s">
        <v>0</v>
      </c>
      <c r="C3" s="20"/>
      <c r="D3" s="20" t="s">
        <v>6</v>
      </c>
      <c r="E3" s="20"/>
      <c r="F3" s="20"/>
      <c r="J3" s="4"/>
      <c r="K3" s="21" t="s">
        <v>10</v>
      </c>
      <c r="L3" s="21"/>
      <c r="M3" s="21"/>
      <c r="N3" s="5"/>
      <c r="O3" s="1"/>
    </row>
    <row r="4" spans="1: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J4" s="6"/>
      <c r="K4" s="7" t="s">
        <v>12</v>
      </c>
      <c r="L4" s="7" t="s">
        <v>11</v>
      </c>
      <c r="M4" s="7" t="s">
        <v>13</v>
      </c>
      <c r="N4" s="8"/>
    </row>
    <row r="5" spans="1:15">
      <c r="A5">
        <v>1</v>
      </c>
      <c r="B5" t="s">
        <v>36</v>
      </c>
      <c r="C5" t="s">
        <v>37</v>
      </c>
      <c r="D5" s="3">
        <v>80.099999999999994</v>
      </c>
      <c r="E5" s="3">
        <v>80.599999999999994</v>
      </c>
      <c r="F5" s="3">
        <f t="shared" ref="F5:F15" si="0">SUM(D5:E5)</f>
        <v>160.69999999999999</v>
      </c>
      <c r="J5" s="6"/>
      <c r="K5" s="9" t="s">
        <v>14</v>
      </c>
      <c r="L5" s="9">
        <f>LARGE(F5:F15,1)</f>
        <v>182.60000000000002</v>
      </c>
      <c r="M5" s="9" t="s">
        <v>23</v>
      </c>
      <c r="N5" s="8"/>
    </row>
    <row r="6" spans="1:15">
      <c r="A6">
        <v>2</v>
      </c>
      <c r="B6" t="s">
        <v>38</v>
      </c>
      <c r="C6" t="s">
        <v>39</v>
      </c>
      <c r="D6" s="3">
        <v>80.2</v>
      </c>
      <c r="E6" s="3">
        <v>71.3</v>
      </c>
      <c r="F6" s="3">
        <f t="shared" si="0"/>
        <v>151.5</v>
      </c>
      <c r="J6" s="6"/>
      <c r="K6" s="9" t="s">
        <v>15</v>
      </c>
      <c r="L6" s="9">
        <f>LARGE(F5:F15,2)</f>
        <v>180.8</v>
      </c>
      <c r="M6" s="9" t="s">
        <v>24</v>
      </c>
      <c r="N6" s="8"/>
    </row>
    <row r="7" spans="1:15">
      <c r="A7">
        <v>3</v>
      </c>
      <c r="B7" t="s">
        <v>40</v>
      </c>
      <c r="C7" t="s">
        <v>41</v>
      </c>
      <c r="D7" s="3"/>
      <c r="E7" s="3"/>
      <c r="F7" s="3">
        <f t="shared" si="0"/>
        <v>0</v>
      </c>
      <c r="J7" s="6"/>
      <c r="K7" s="9" t="s">
        <v>16</v>
      </c>
      <c r="L7" s="9">
        <f>LARGE(F5:F15,3)</f>
        <v>173.39999999999998</v>
      </c>
      <c r="M7" s="9" t="s">
        <v>25</v>
      </c>
      <c r="N7" s="8"/>
    </row>
    <row r="8" spans="1:15">
      <c r="A8">
        <v>4</v>
      </c>
      <c r="B8" t="s">
        <v>42</v>
      </c>
      <c r="C8" t="s">
        <v>43</v>
      </c>
      <c r="D8" s="3">
        <v>87.8</v>
      </c>
      <c r="E8" s="3">
        <v>93</v>
      </c>
      <c r="F8" s="3">
        <f t="shared" si="0"/>
        <v>180.8</v>
      </c>
      <c r="J8" s="6"/>
      <c r="K8" s="9" t="s">
        <v>17</v>
      </c>
      <c r="L8" s="9">
        <f>LARGE(F5:F15,4)</f>
        <v>172.8</v>
      </c>
      <c r="M8" s="9" t="s">
        <v>26</v>
      </c>
      <c r="N8" s="8"/>
    </row>
    <row r="9" spans="1:15">
      <c r="A9">
        <v>5</v>
      </c>
      <c r="B9" t="s">
        <v>44</v>
      </c>
      <c r="C9" t="s">
        <v>45</v>
      </c>
      <c r="D9" s="3">
        <v>86.5</v>
      </c>
      <c r="E9" s="3">
        <v>86.3</v>
      </c>
      <c r="F9" s="3">
        <f t="shared" si="0"/>
        <v>172.8</v>
      </c>
      <c r="J9" s="6"/>
      <c r="K9" s="9" t="s">
        <v>18</v>
      </c>
      <c r="L9" s="9">
        <f>LARGE(F5:F15,5)</f>
        <v>172.10000000000002</v>
      </c>
      <c r="M9" s="9" t="s">
        <v>27</v>
      </c>
      <c r="N9" s="8"/>
    </row>
    <row r="10" spans="1:15">
      <c r="A10">
        <v>6</v>
      </c>
      <c r="B10" t="s">
        <v>46</v>
      </c>
      <c r="C10" t="s">
        <v>47</v>
      </c>
      <c r="D10" s="3"/>
      <c r="E10" s="3"/>
      <c r="F10" s="3">
        <f t="shared" si="0"/>
        <v>0</v>
      </c>
      <c r="J10" s="6"/>
      <c r="K10" s="9" t="s">
        <v>19</v>
      </c>
      <c r="L10" s="9">
        <f>LARGE(F5:F15,6)</f>
        <v>168.7</v>
      </c>
      <c r="M10" s="9" t="s">
        <v>28</v>
      </c>
      <c r="N10" s="8"/>
    </row>
    <row r="11" spans="1:15">
      <c r="A11">
        <v>7</v>
      </c>
      <c r="B11" t="s">
        <v>48</v>
      </c>
      <c r="C11" t="s">
        <v>49</v>
      </c>
      <c r="D11" s="3">
        <v>77</v>
      </c>
      <c r="E11" s="3">
        <v>64.8</v>
      </c>
      <c r="F11" s="3">
        <f t="shared" si="0"/>
        <v>141.80000000000001</v>
      </c>
      <c r="J11" s="6"/>
      <c r="K11" s="9"/>
      <c r="L11" s="9"/>
      <c r="M11" s="9"/>
      <c r="N11" s="8"/>
    </row>
    <row r="12" spans="1:15">
      <c r="A12">
        <v>8</v>
      </c>
      <c r="B12" t="s">
        <v>48</v>
      </c>
      <c r="C12" t="s">
        <v>50</v>
      </c>
      <c r="D12" s="3">
        <v>91.2</v>
      </c>
      <c r="E12" s="3">
        <v>91.4</v>
      </c>
      <c r="F12" s="3">
        <f t="shared" si="0"/>
        <v>182.60000000000002</v>
      </c>
      <c r="J12" s="6"/>
      <c r="K12" s="9" t="s">
        <v>22</v>
      </c>
      <c r="L12" s="9"/>
      <c r="M12" s="9"/>
      <c r="N12" s="8"/>
    </row>
    <row r="13" spans="1:15">
      <c r="A13">
        <v>9</v>
      </c>
      <c r="B13" t="s">
        <v>193</v>
      </c>
      <c r="C13" t="s">
        <v>194</v>
      </c>
      <c r="D13" s="3">
        <v>82.8</v>
      </c>
      <c r="E13" s="3">
        <v>90.6</v>
      </c>
      <c r="F13" s="3">
        <f t="shared" si="0"/>
        <v>173.39999999999998</v>
      </c>
      <c r="J13" s="6"/>
      <c r="K13" s="9"/>
      <c r="L13" s="9"/>
      <c r="M13" s="9"/>
      <c r="N13" s="8"/>
    </row>
    <row r="14" spans="1:15" ht="15.75" thickBot="1">
      <c r="A14">
        <v>10</v>
      </c>
      <c r="B14" t="s">
        <v>161</v>
      </c>
      <c r="C14" t="s">
        <v>162</v>
      </c>
      <c r="D14" s="3">
        <v>82.7</v>
      </c>
      <c r="E14" s="3">
        <v>89.4</v>
      </c>
      <c r="F14" s="3">
        <f t="shared" si="0"/>
        <v>172.10000000000002</v>
      </c>
      <c r="J14" s="10"/>
      <c r="K14" s="11"/>
      <c r="L14" s="11"/>
      <c r="M14" s="11"/>
      <c r="N14" s="12"/>
    </row>
    <row r="15" spans="1:15">
      <c r="A15">
        <v>11</v>
      </c>
      <c r="B15" t="s">
        <v>163</v>
      </c>
      <c r="C15" t="s">
        <v>164</v>
      </c>
      <c r="D15" s="3">
        <v>87.7</v>
      </c>
      <c r="E15" s="3">
        <v>81</v>
      </c>
      <c r="F15" s="3">
        <f t="shared" si="0"/>
        <v>168.7</v>
      </c>
    </row>
    <row r="16" spans="1:15">
      <c r="D16" s="19" t="s">
        <v>20</v>
      </c>
      <c r="E16" s="19"/>
      <c r="F16" s="3">
        <f>SUM(L5:L10)</f>
        <v>1050.3999999999999</v>
      </c>
      <c r="G16" t="s">
        <v>29</v>
      </c>
    </row>
    <row r="17" spans="4:7">
      <c r="D17" s="19" t="s">
        <v>21</v>
      </c>
      <c r="E17" s="19"/>
      <c r="F17" s="3">
        <f>AVERAGE(L5:L10)</f>
        <v>175.06666666666663</v>
      </c>
      <c r="G17" t="s">
        <v>29</v>
      </c>
    </row>
  </sheetData>
  <mergeCells count="5">
    <mergeCell ref="D17:E17"/>
    <mergeCell ref="B3:C3"/>
    <mergeCell ref="D3:F3"/>
    <mergeCell ref="K3:M3"/>
    <mergeCell ref="D16:E16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Die Birnen</vt:lpstr>
      <vt:lpstr>Die Kelgelschlümpfe</vt:lpstr>
      <vt:lpstr>Tennis-Scharf-Schützen</vt:lpstr>
      <vt:lpstr>Team Lukassen-Breuker</vt:lpstr>
      <vt:lpstr>Wir können immer</vt:lpstr>
      <vt:lpstr>Wir wollen nie !</vt:lpstr>
      <vt:lpstr>Beerenkämper2.0</vt:lpstr>
      <vt:lpstr>Die Sunny´s</vt:lpstr>
      <vt:lpstr>MuFoB´s</vt:lpstr>
      <vt:lpstr>Die Leichtathleten</vt:lpstr>
      <vt:lpstr>St. Fauli</vt:lpstr>
      <vt:lpstr>Gesamt</vt:lpstr>
      <vt:lpstr>Mannschaft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Eberwein</dc:creator>
  <cp:lastModifiedBy>Anwender</cp:lastModifiedBy>
  <dcterms:created xsi:type="dcterms:W3CDTF">2016-03-11T21:29:43Z</dcterms:created>
  <dcterms:modified xsi:type="dcterms:W3CDTF">2018-03-13T11:24:31Z</dcterms:modified>
</cp:coreProperties>
</file>